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76ABB010-84F8-48D8-B99E-77BA219A6C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Лист1!$7:$8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7" i="1" l="1"/>
  <c r="N177" i="1"/>
  <c r="M177" i="1"/>
  <c r="L177" i="1"/>
  <c r="K177" i="1"/>
  <c r="J177" i="1"/>
  <c r="I177" i="1"/>
  <c r="H177" i="1"/>
  <c r="G177" i="1"/>
  <c r="F177" i="1"/>
  <c r="E177" i="1"/>
  <c r="D177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R152" i="1" s="1"/>
  <c r="O162" i="1"/>
  <c r="N162" i="1"/>
  <c r="M162" i="1"/>
  <c r="L162" i="1"/>
  <c r="K162" i="1"/>
  <c r="J162" i="1"/>
  <c r="I162" i="1"/>
  <c r="H162" i="1"/>
  <c r="G162" i="1"/>
  <c r="F162" i="1"/>
  <c r="E162" i="1"/>
  <c r="D162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O92" i="1"/>
  <c r="N92" i="1"/>
  <c r="M92" i="1"/>
  <c r="L92" i="1"/>
  <c r="K92" i="1"/>
  <c r="J92" i="1"/>
  <c r="I92" i="1"/>
  <c r="H92" i="1"/>
  <c r="G92" i="1"/>
  <c r="F92" i="1"/>
  <c r="E92" i="1"/>
  <c r="D92" i="1"/>
  <c r="O82" i="1"/>
  <c r="N82" i="1"/>
  <c r="M82" i="1"/>
  <c r="L82" i="1"/>
  <c r="K82" i="1"/>
  <c r="J82" i="1"/>
  <c r="I82" i="1"/>
  <c r="H82" i="1"/>
  <c r="G82" i="1"/>
  <c r="F82" i="1"/>
  <c r="E82" i="1"/>
  <c r="D82" i="1"/>
  <c r="O73" i="1"/>
  <c r="N73" i="1"/>
  <c r="M73" i="1"/>
  <c r="L73" i="1"/>
  <c r="K73" i="1"/>
  <c r="J73" i="1"/>
  <c r="I73" i="1"/>
  <c r="H73" i="1"/>
  <c r="G73" i="1"/>
  <c r="F73" i="1"/>
  <c r="E73" i="1"/>
  <c r="D73" i="1"/>
  <c r="R73" i="1" s="1"/>
  <c r="O65" i="1"/>
  <c r="N65" i="1"/>
  <c r="M65" i="1"/>
  <c r="L65" i="1"/>
  <c r="K65" i="1"/>
  <c r="J65" i="1"/>
  <c r="I65" i="1"/>
  <c r="H65" i="1"/>
  <c r="G65" i="1"/>
  <c r="F65" i="1"/>
  <c r="E65" i="1"/>
  <c r="D65" i="1"/>
  <c r="O57" i="1"/>
  <c r="N57" i="1"/>
  <c r="M57" i="1"/>
  <c r="L57" i="1"/>
  <c r="K57" i="1"/>
  <c r="J57" i="1"/>
  <c r="I57" i="1"/>
  <c r="H57" i="1"/>
  <c r="G57" i="1"/>
  <c r="F57" i="1"/>
  <c r="E57" i="1"/>
  <c r="D57" i="1"/>
  <c r="R57" i="1" s="1"/>
  <c r="O49" i="1"/>
  <c r="N49" i="1"/>
  <c r="M49" i="1"/>
  <c r="L49" i="1"/>
  <c r="K49" i="1"/>
  <c r="J49" i="1"/>
  <c r="I49" i="1"/>
  <c r="H49" i="1"/>
  <c r="G49" i="1"/>
  <c r="F49" i="1"/>
  <c r="E49" i="1"/>
  <c r="D49" i="1"/>
  <c r="O41" i="1"/>
  <c r="N41" i="1"/>
  <c r="M41" i="1"/>
  <c r="L41" i="1"/>
  <c r="K41" i="1"/>
  <c r="J41" i="1"/>
  <c r="I41" i="1"/>
  <c r="H41" i="1"/>
  <c r="G41" i="1"/>
  <c r="F41" i="1"/>
  <c r="E41" i="1"/>
  <c r="D41" i="1"/>
  <c r="R41" i="1" s="1"/>
  <c r="O32" i="1"/>
  <c r="N32" i="1"/>
  <c r="M32" i="1"/>
  <c r="L32" i="1"/>
  <c r="K32" i="1"/>
  <c r="J32" i="1"/>
  <c r="I32" i="1"/>
  <c r="H32" i="1"/>
  <c r="G32" i="1"/>
  <c r="F32" i="1"/>
  <c r="E32" i="1"/>
  <c r="D32" i="1"/>
  <c r="O23" i="1"/>
  <c r="N23" i="1"/>
  <c r="M23" i="1"/>
  <c r="L23" i="1"/>
  <c r="K23" i="1"/>
  <c r="J23" i="1"/>
  <c r="I23" i="1"/>
  <c r="H23" i="1"/>
  <c r="G23" i="1"/>
  <c r="F23" i="1"/>
  <c r="E23" i="1"/>
  <c r="D23" i="1"/>
  <c r="R23" i="1" s="1"/>
  <c r="O15" i="1"/>
  <c r="N15" i="1"/>
  <c r="M15" i="1"/>
  <c r="L15" i="1"/>
  <c r="K15" i="1"/>
  <c r="J15" i="1"/>
  <c r="I15" i="1"/>
  <c r="H15" i="1"/>
  <c r="G15" i="1"/>
  <c r="F15" i="1"/>
  <c r="E15" i="1"/>
  <c r="D15" i="1"/>
  <c r="U152" i="1" l="1"/>
  <c r="R177" i="1"/>
  <c r="U177" i="1"/>
  <c r="S92" i="1"/>
  <c r="U100" i="1"/>
  <c r="R100" i="1"/>
  <c r="M24" i="1"/>
  <c r="R92" i="1"/>
  <c r="R109" i="1"/>
  <c r="R126" i="1"/>
  <c r="R143" i="1"/>
  <c r="S152" i="1"/>
  <c r="U41" i="1"/>
  <c r="U73" i="1"/>
  <c r="U126" i="1"/>
  <c r="U92" i="1"/>
  <c r="U109" i="1"/>
  <c r="U143" i="1"/>
  <c r="T152" i="1"/>
  <c r="E24" i="1"/>
  <c r="S109" i="1"/>
  <c r="K24" i="1"/>
  <c r="S32" i="1"/>
  <c r="S49" i="1"/>
  <c r="S65" i="1"/>
  <c r="S82" i="1"/>
  <c r="S100" i="1"/>
  <c r="S162" i="1"/>
  <c r="S170" i="1"/>
  <c r="T32" i="1"/>
  <c r="T65" i="1"/>
  <c r="T109" i="1"/>
  <c r="T92" i="1"/>
  <c r="T100" i="1"/>
  <c r="S23" i="1"/>
  <c r="S41" i="1"/>
  <c r="S57" i="1"/>
  <c r="S73" i="1"/>
  <c r="T57" i="1"/>
  <c r="T23" i="1"/>
  <c r="R15" i="1"/>
  <c r="R32" i="1"/>
  <c r="R49" i="1"/>
  <c r="R65" i="1"/>
  <c r="R82" i="1"/>
  <c r="R117" i="1"/>
  <c r="R162" i="1"/>
  <c r="R170" i="1"/>
  <c r="U23" i="1"/>
  <c r="U32" i="1"/>
  <c r="U15" i="1"/>
  <c r="U49" i="1"/>
  <c r="U82" i="1"/>
  <c r="U162" i="1"/>
  <c r="U170" i="1"/>
  <c r="U57" i="1"/>
  <c r="U65" i="1"/>
  <c r="S177" i="1"/>
  <c r="S15" i="1"/>
  <c r="T15" i="1"/>
  <c r="T41" i="1"/>
  <c r="T49" i="1"/>
  <c r="T73" i="1"/>
  <c r="T82" i="1"/>
  <c r="T177" i="1"/>
  <c r="O24" i="1"/>
  <c r="G24" i="1"/>
  <c r="T170" i="1"/>
  <c r="T162" i="1"/>
  <c r="S143" i="1"/>
  <c r="R135" i="1"/>
  <c r="U117" i="1"/>
  <c r="S135" i="1"/>
  <c r="J24" i="1"/>
  <c r="U135" i="1"/>
  <c r="T143" i="1"/>
  <c r="S126" i="1"/>
  <c r="T135" i="1"/>
  <c r="S117" i="1"/>
  <c r="T126" i="1"/>
  <c r="T117" i="1"/>
  <c r="D24" i="1"/>
  <c r="H24" i="1"/>
  <c r="I24" i="1"/>
  <c r="F24" i="1"/>
  <c r="N24" i="1"/>
  <c r="L24" i="1"/>
  <c r="L144" i="1"/>
  <c r="R24" i="1" l="1"/>
  <c r="U24" i="1"/>
  <c r="T24" i="1"/>
  <c r="S24" i="1"/>
  <c r="J163" i="1"/>
  <c r="M178" i="1"/>
  <c r="J178" i="1"/>
  <c r="N178" i="1"/>
  <c r="G127" i="1"/>
  <c r="K127" i="1"/>
  <c r="D178" i="1"/>
  <c r="D163" i="1"/>
  <c r="E144" i="1"/>
  <c r="D144" i="1"/>
  <c r="R144" i="1" s="1"/>
  <c r="H144" i="1"/>
  <c r="O127" i="1"/>
  <c r="M127" i="1"/>
  <c r="H163" i="1"/>
  <c r="H127" i="1"/>
  <c r="H178" i="1"/>
  <c r="I127" i="1"/>
  <c r="D127" i="1"/>
  <c r="E127" i="1"/>
  <c r="I163" i="1"/>
  <c r="K163" i="1"/>
  <c r="O144" i="1"/>
  <c r="G144" i="1"/>
  <c r="J144" i="1"/>
  <c r="J127" i="1"/>
  <c r="L163" i="1"/>
  <c r="N144" i="1"/>
  <c r="K178" i="1"/>
  <c r="O178" i="1"/>
  <c r="G178" i="1"/>
  <c r="N163" i="1"/>
  <c r="F163" i="1"/>
  <c r="I144" i="1"/>
  <c r="M144" i="1"/>
  <c r="F178" i="1"/>
  <c r="N127" i="1"/>
  <c r="L178" i="1"/>
  <c r="L127" i="1"/>
  <c r="I178" i="1"/>
  <c r="E178" i="1"/>
  <c r="S178" i="1" s="1"/>
  <c r="O163" i="1"/>
  <c r="G163" i="1"/>
  <c r="F127" i="1"/>
  <c r="M163" i="1"/>
  <c r="E163" i="1"/>
  <c r="F144" i="1"/>
  <c r="K144" i="1"/>
  <c r="S163" i="1" l="1"/>
  <c r="U178" i="1"/>
  <c r="T178" i="1"/>
  <c r="R163" i="1"/>
  <c r="R127" i="1"/>
  <c r="R178" i="1"/>
  <c r="U163" i="1"/>
  <c r="T163" i="1"/>
  <c r="S127" i="1"/>
  <c r="S144" i="1"/>
  <c r="U127" i="1"/>
  <c r="T127" i="1"/>
  <c r="U144" i="1"/>
  <c r="T144" i="1"/>
  <c r="D93" i="1"/>
  <c r="K110" i="1"/>
  <c r="N93" i="1"/>
  <c r="F93" i="1"/>
  <c r="D74" i="1"/>
  <c r="L74" i="1"/>
  <c r="L58" i="1"/>
  <c r="D42" i="1"/>
  <c r="L42" i="1"/>
  <c r="J42" i="1"/>
  <c r="H93" i="1"/>
  <c r="G42" i="1"/>
  <c r="O42" i="1"/>
  <c r="G74" i="1"/>
  <c r="O74" i="1"/>
  <c r="E74" i="1"/>
  <c r="H110" i="1"/>
  <c r="N110" i="1"/>
  <c r="M110" i="1"/>
  <c r="M74" i="1"/>
  <c r="E58" i="1"/>
  <c r="G58" i="1"/>
  <c r="M58" i="1"/>
  <c r="O58" i="1"/>
  <c r="K42" i="1"/>
  <c r="K58" i="1"/>
  <c r="K74" i="1"/>
  <c r="L93" i="1"/>
  <c r="L110" i="1"/>
  <c r="N58" i="1"/>
  <c r="F74" i="1"/>
  <c r="N74" i="1"/>
  <c r="G110" i="1"/>
  <c r="J74" i="1"/>
  <c r="J58" i="1"/>
  <c r="M42" i="1"/>
  <c r="O110" i="1"/>
  <c r="E42" i="1"/>
  <c r="N42" i="1"/>
  <c r="H42" i="1"/>
  <c r="H58" i="1"/>
  <c r="H74" i="1"/>
  <c r="I110" i="1"/>
  <c r="I42" i="1"/>
  <c r="I58" i="1"/>
  <c r="I74" i="1"/>
  <c r="J93" i="1"/>
  <c r="J110" i="1"/>
  <c r="E93" i="1"/>
  <c r="S93" i="1" s="1"/>
  <c r="G93" i="1"/>
  <c r="I93" i="1"/>
  <c r="K93" i="1"/>
  <c r="M93" i="1"/>
  <c r="O93" i="1"/>
  <c r="F42" i="1"/>
  <c r="D58" i="1"/>
  <c r="R58" i="1" s="1"/>
  <c r="F58" i="1"/>
  <c r="E110" i="1"/>
  <c r="D110" i="1"/>
  <c r="F110" i="1"/>
  <c r="S110" i="1" l="1"/>
  <c r="R110" i="1"/>
  <c r="S74" i="1"/>
  <c r="R42" i="1"/>
  <c r="U110" i="1"/>
  <c r="T110" i="1"/>
  <c r="U93" i="1"/>
  <c r="T93" i="1"/>
  <c r="R93" i="1"/>
  <c r="U74" i="1"/>
  <c r="T74" i="1"/>
  <c r="S42" i="1"/>
  <c r="R74" i="1"/>
  <c r="S58" i="1"/>
  <c r="U42" i="1"/>
  <c r="T42" i="1"/>
  <c r="U58" i="1"/>
  <c r="T58" i="1"/>
</calcChain>
</file>

<file path=xl/sharedStrings.xml><?xml version="1.0" encoding="utf-8"?>
<sst xmlns="http://schemas.openxmlformats.org/spreadsheetml/2006/main" count="280" uniqueCount="146">
  <si>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</si>
  <si>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</si>
  <si>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</si>
  <si>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</si>
  <si>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</si>
  <si>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</si>
  <si>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</si>
  <si>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</si>
  <si>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г</t>
  </si>
  <si>
    <t>ккал</t>
  </si>
  <si>
    <t>ВI, мг</t>
  </si>
  <si>
    <t>С, мг</t>
  </si>
  <si>
    <t>А, мг</t>
  </si>
  <si>
    <t>Е мг, ток.экв.</t>
  </si>
  <si>
    <t>Са, мг</t>
  </si>
  <si>
    <t>Р, мг</t>
  </si>
  <si>
    <t>Mg, мг</t>
  </si>
  <si>
    <t>Fe, мг</t>
  </si>
  <si>
    <t>Чай с сахаром</t>
  </si>
  <si>
    <t>День 8 (среда)</t>
  </si>
  <si>
    <t>Каша гречневая рассыпчатая</t>
  </si>
  <si>
    <t>1 смена</t>
  </si>
  <si>
    <t>2 смена</t>
  </si>
  <si>
    <t xml:space="preserve">Хлеб пшеничный </t>
  </si>
  <si>
    <t>Фрукт свежий</t>
  </si>
  <si>
    <t>Кондитерское изделие</t>
  </si>
  <si>
    <t>Салат "Винегрет"</t>
  </si>
  <si>
    <t>Отвар из шиповника</t>
  </si>
  <si>
    <t>Компот из сухофруктов</t>
  </si>
  <si>
    <t>Макаронные изделия отварные</t>
  </si>
  <si>
    <t>Какао с молоком</t>
  </si>
  <si>
    <t>Каша рисовая молочная</t>
  </si>
  <si>
    <t>Суп картофельный с макаронными изделиями</t>
  </si>
  <si>
    <t>Салат из белокачанной капусты</t>
  </si>
  <si>
    <t>Нарезка овощная</t>
  </si>
  <si>
    <t>Салат из моркови и яблока</t>
  </si>
  <si>
    <t>Сок фруктовый</t>
  </si>
  <si>
    <t>Борщ</t>
  </si>
  <si>
    <t>Картофель отварной</t>
  </si>
  <si>
    <t>Курица запеченная</t>
  </si>
  <si>
    <t xml:space="preserve">Утверждено генеральным директором ООО"Строй-стандарт"  </t>
  </si>
  <si>
    <t>М.П.</t>
  </si>
  <si>
    <t>Примерное меню для обучающихся, получающих начальное образование в муниципальных образовательных организациях</t>
  </si>
  <si>
    <t>Рычков В.В.   __________________</t>
  </si>
  <si>
    <t>Суп картофельный с крупой</t>
  </si>
  <si>
    <t>Щи из свежей капусты</t>
  </si>
  <si>
    <t>Суп "Крестьянский"</t>
  </si>
  <si>
    <t>Рассольник "Ленинградский"</t>
  </si>
  <si>
    <t>Салат из свеклы отварной</t>
  </si>
  <si>
    <t xml:space="preserve">Суп картофельный </t>
  </si>
  <si>
    <t>№ рецептуры</t>
  </si>
  <si>
    <t>Суп картофельный с бобовыми</t>
  </si>
  <si>
    <t>685Л</t>
  </si>
  <si>
    <t>71М</t>
  </si>
  <si>
    <t>138Л</t>
  </si>
  <si>
    <t>326К</t>
  </si>
  <si>
    <t>332Л</t>
  </si>
  <si>
    <t>297Л</t>
  </si>
  <si>
    <t>693Л</t>
  </si>
  <si>
    <t>71Л</t>
  </si>
  <si>
    <t>124Л</t>
  </si>
  <si>
    <t>639Л</t>
  </si>
  <si>
    <t>203Л</t>
  </si>
  <si>
    <t>131Л</t>
  </si>
  <si>
    <t>49Л</t>
  </si>
  <si>
    <t>Каша рисовая рассыпчатая</t>
  </si>
  <si>
    <t>Рассольник Домашний</t>
  </si>
  <si>
    <t>139Л</t>
  </si>
  <si>
    <t>134Л</t>
  </si>
  <si>
    <t>302Л</t>
  </si>
  <si>
    <t>133Л</t>
  </si>
  <si>
    <t>132Л</t>
  </si>
  <si>
    <t>64Л</t>
  </si>
  <si>
    <t>110Л</t>
  </si>
  <si>
    <t>43Л</t>
  </si>
  <si>
    <t>140Л</t>
  </si>
  <si>
    <t>293М</t>
  </si>
  <si>
    <t xml:space="preserve">Овощи консервированные (зеленый горошек или кукуруза) </t>
  </si>
  <si>
    <t>705Л</t>
  </si>
  <si>
    <t xml:space="preserve">День 1 </t>
  </si>
  <si>
    <t xml:space="preserve">День 2 </t>
  </si>
  <si>
    <t xml:space="preserve">День 3 </t>
  </si>
  <si>
    <t xml:space="preserve">День 4 </t>
  </si>
  <si>
    <t xml:space="preserve">День 5 </t>
  </si>
  <si>
    <t xml:space="preserve">День 6 </t>
  </si>
  <si>
    <t xml:space="preserve">День 7 </t>
  </si>
  <si>
    <t xml:space="preserve">День 9 </t>
  </si>
  <si>
    <t xml:space="preserve">День 10 </t>
  </si>
  <si>
    <t>22К</t>
  </si>
  <si>
    <t>206К</t>
  </si>
  <si>
    <t>Итого за День 1:</t>
  </si>
  <si>
    <t>Итого за День 2:</t>
  </si>
  <si>
    <t>Итого за День 3:</t>
  </si>
  <si>
    <t>Итого за День 4:</t>
  </si>
  <si>
    <t>Итого за День 5:</t>
  </si>
  <si>
    <t>Итого за День 6:</t>
  </si>
  <si>
    <t>Итого за День 7:</t>
  </si>
  <si>
    <t>Итого за День 8:</t>
  </si>
  <si>
    <t>Итого за День 9:</t>
  </si>
  <si>
    <t>Итого за День 10:</t>
  </si>
  <si>
    <t>Сок фруктовый в индивидуальной упаковке</t>
  </si>
  <si>
    <t>ИТОГО за завтрак</t>
  </si>
  <si>
    <t>1 смена (завтрак)</t>
  </si>
  <si>
    <t>2 смена (обед)</t>
  </si>
  <si>
    <t>ИТОГО за обед</t>
  </si>
  <si>
    <t>Наггетсы куриные</t>
  </si>
  <si>
    <t>313Л</t>
  </si>
  <si>
    <t>Соус томатный</t>
  </si>
  <si>
    <t>Чай с лимоном</t>
  </si>
  <si>
    <t>Оладьи из печени</t>
  </si>
  <si>
    <t>Каша овсяная молочная</t>
  </si>
  <si>
    <t xml:space="preserve">Рыба, тушенная в томате с овощами </t>
  </si>
  <si>
    <t>686Л</t>
  </si>
  <si>
    <t>268К</t>
  </si>
  <si>
    <t xml:space="preserve">Кофейный напиток </t>
  </si>
  <si>
    <t>692Л</t>
  </si>
  <si>
    <t>182Л</t>
  </si>
  <si>
    <t>229М</t>
  </si>
  <si>
    <t xml:space="preserve">Запеканка рисовая с творогом и соусом молочным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</si>
  <si>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246М</t>
  </si>
  <si>
    <t>Гуляш из отварной говядины</t>
  </si>
  <si>
    <t>462Л</t>
  </si>
  <si>
    <t xml:space="preserve">Тефтеля мясная </t>
  </si>
  <si>
    <t>Каша перловая рассыпчатая</t>
  </si>
  <si>
    <t>171М</t>
  </si>
  <si>
    <t>311Л</t>
  </si>
  <si>
    <t>Каша пшенная молочная</t>
  </si>
  <si>
    <t>388Л</t>
  </si>
  <si>
    <t>Котлета рыбная</t>
  </si>
  <si>
    <t>Омлет натуральный с зеленым горошком</t>
  </si>
  <si>
    <t>Картофельное пюре</t>
  </si>
  <si>
    <t>210М/22К</t>
  </si>
  <si>
    <t>128М</t>
  </si>
  <si>
    <t>288М /313Л</t>
  </si>
  <si>
    <t>Курица, тушенная в соусе</t>
  </si>
  <si>
    <t>Котлета куриная</t>
  </si>
  <si>
    <t>205Л</t>
  </si>
  <si>
    <t>Макаронные изделия отварные с сыром</t>
  </si>
  <si>
    <t>Икра кабачковая</t>
  </si>
  <si>
    <t>73М</t>
  </si>
  <si>
    <t>333Л</t>
  </si>
  <si>
    <t>265М</t>
  </si>
  <si>
    <t>Сборник рецептур блюд и кулинарных изделий для предприятий общественного питания при общеобразовательных школах 2004 год (под редакцией В.Т.Лапшиной) , Сборник технических нормативов - Сборник рецептур на продукцию для обучающихся во всех образовательных учреждениях/ Под ред. М.П.Могильного и В.А.Тутельяна.- М.: ДеЛи принт, 2011г., Сборник рецептур блюд и кулинарных изделий для обучающихся образовательных организаций, Сборник технических нормативов, под редакцией члена-корреспоцдента Российской Академии Наук В. Р. Кучмы, Москва 2016 г</t>
  </si>
  <si>
    <t xml:space="preserve">Плов </t>
  </si>
  <si>
    <t>Согласовано директором МБОУ "Средняя общеобразовательная школа № 36"</t>
  </si>
  <si>
    <t>_______________Муравьёва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</si>
</sst>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0">
    <xf numFmtId="0" fontId="0" fillId="0" borderId="0" xfId="0"/>
    <xf numFmtId="2" fontId="1" fillId="2" borderId="1" xfId="0" applyNumberFormat="1" applyFont="1" applyFill="1" applyBorder="1" applyAlignment="1">
      <alignment horizontal="center"/>
    </xf>
    <xf numFmtId="0" fontId="0" fillId="3" borderId="0" xfId="0" applyFill="1"/>
    <xf numFmtId="2" fontId="1" fillId="4" borderId="1" xfId="0" applyNumberFormat="1" applyFont="1" applyFill="1" applyBorder="1" applyAlignment="1">
      <alignment horizontal="center"/>
    </xf>
    <xf numFmtId="0" fontId="5" fillId="0" borderId="0" xfId="0" applyFont="1"/>
    <xf numFmtId="1" fontId="0" fillId="0" borderId="0" xfId="0" applyNumberFormat="1"/>
    <xf numFmtId="2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3" borderId="1" xfId="0" applyFont="1" applyFill="1" applyBorder="1"/>
    <xf numFmtId="0" fontId="6" fillId="0" borderId="0" xfId="0" applyFont="1"/>
    <xf numFmtId="2" fontId="6" fillId="2" borderId="1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/>
    <xf numFmtId="0" fontId="6" fillId="0" borderId="1" xfId="0" applyFont="1" applyBorder="1" applyAlignment="1">
      <alignment wrapText="1"/>
    </xf>
    <xf numFmtId="2" fontId="6" fillId="4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2" fontId="7" fillId="5" borderId="1" xfId="0" applyNumberFormat="1" applyFont="1" applyFill="1" applyBorder="1" applyAlignment="1">
      <alignment horizontal="center"/>
    </xf>
    <xf numFmtId="2" fontId="7" fillId="5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2" fillId="0" borderId="0" xfId="0" applyNumberFormat="1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2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1" fontId="12" fillId="0" borderId="0" xfId="0" applyNumberFormat="1" applyFont="1"/>
    <xf numFmtId="0" fontId="12" fillId="0" borderId="0" xfId="0" applyFont="1"/>
    <xf numFmtId="1" fontId="13" fillId="0" borderId="0" xfId="0" applyNumberFormat="1" applyFont="1" applyAlignment="1">
      <alignment horizontal="right"/>
    </xf>
    <xf numFmtId="1" fontId="13" fillId="0" borderId="0" xfId="0" applyNumberFormat="1" applyFont="1"/>
    <xf numFmtId="0" fontId="12" fillId="3" borderId="0" xfId="0" applyFont="1" applyFill="1"/>
    <xf numFmtId="1" fontId="2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/>
    <xf numFmtId="2" fontId="7" fillId="0" borderId="0" xfId="0" applyNumberFormat="1" applyFont="1" applyAlignment="1">
      <alignment horizontal="right"/>
    </xf>
    <xf numFmtId="1" fontId="12" fillId="3" borderId="0" xfId="0" applyNumberFormat="1" applyFont="1" applyFill="1"/>
    <xf numFmtId="2" fontId="2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2" fontId="14" fillId="0" borderId="0" xfId="0" applyNumberFormat="1" applyFont="1" applyAlignment="1">
      <alignment horizontal="right"/>
    </xf>
    <xf numFmtId="0" fontId="15" fillId="0" borderId="0" xfId="0" applyFont="1"/>
    <xf numFmtId="1" fontId="2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left" vertical="center" wrapText="1"/>
    </xf>
    <xf numFmtId="1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right"/>
    </xf>
    <xf numFmtId="0" fontId="8" fillId="3" borderId="1" xfId="0" applyFont="1" applyFill="1" applyBorder="1"/>
    <xf numFmtId="2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1" fontId="14" fillId="0" borderId="0" xfId="0" applyNumberFormat="1" applyFont="1" applyAlignment="1">
      <alignment horizontal="right"/>
    </xf>
    <xf numFmtId="1" fontId="15" fillId="0" borderId="0" xfId="0" applyNumberFormat="1" applyFont="1"/>
    <xf numFmtId="2" fontId="16" fillId="0" borderId="0" xfId="0" applyNumberFormat="1" applyFont="1" applyAlignment="1">
      <alignment horizontal="right"/>
    </xf>
    <xf numFmtId="2" fontId="14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7" fillId="5" borderId="8" xfId="0" applyFont="1" applyFill="1" applyBorder="1" applyAlignment="1">
      <alignment horizontal="center"/>
    </xf>
    <xf numFmtId="2" fontId="7" fillId="5" borderId="8" xfId="0" applyNumberFormat="1" applyFont="1" applyFill="1" applyBorder="1" applyAlignment="1">
      <alignment horizontal="center"/>
    </xf>
    <xf numFmtId="2" fontId="7" fillId="5" borderId="8" xfId="0" applyNumberFormat="1" applyFont="1" applyFill="1" applyBorder="1" applyAlignment="1">
      <alignment horizontal="center" vertical="center"/>
    </xf>
    <xf numFmtId="2" fontId="7" fillId="5" borderId="8" xfId="0" applyNumberFormat="1" applyFont="1" applyFill="1" applyBorder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2" borderId="5" xfId="0" applyFont="1" applyFill="1" applyBorder="1"/>
    <xf numFmtId="0" fontId="7" fillId="2" borderId="7" xfId="0" applyFont="1" applyFill="1" applyBorder="1"/>
    <xf numFmtId="0" fontId="18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/>
    </xf>
    <xf numFmtId="2" fontId="7" fillId="5" borderId="5" xfId="0" applyNumberFormat="1" applyFont="1" applyFill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0" fontId="6" fillId="0" borderId="11" xfId="0" applyFont="1" applyBorder="1"/>
    <xf numFmtId="2" fontId="1" fillId="0" borderId="1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1" fillId="0" borderId="11" xfId="0" applyFont="1" applyBorder="1"/>
    <xf numFmtId="2" fontId="17" fillId="0" borderId="11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" fontId="5" fillId="0" borderId="0" xfId="0" applyNumberFormat="1" applyFont="1"/>
    <xf numFmtId="0" fontId="16" fillId="0" borderId="0" xfId="0" applyFont="1" applyAlignment="1">
      <alignment horizontal="center"/>
    </xf>
    <xf numFmtId="0" fontId="16" fillId="5" borderId="8" xfId="0" applyFont="1" applyFill="1" applyBorder="1" applyAlignment="1">
      <alignment horizontal="center"/>
    </xf>
    <xf numFmtId="2" fontId="16" fillId="5" borderId="8" xfId="0" applyNumberFormat="1" applyFont="1" applyFill="1" applyBorder="1" applyAlignment="1">
      <alignment horizontal="center"/>
    </xf>
    <xf numFmtId="2" fontId="16" fillId="5" borderId="8" xfId="0" applyNumberFormat="1" applyFont="1" applyFill="1" applyBorder="1" applyAlignment="1">
      <alignment horizontal="center" vertical="center"/>
    </xf>
    <xf numFmtId="2" fontId="16" fillId="5" borderId="8" xfId="0" applyNumberFormat="1" applyFont="1" applyFill="1" applyBorder="1"/>
    <xf numFmtId="0" fontId="1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4" borderId="5" xfId="0" applyFont="1" applyFill="1" applyBorder="1"/>
    <xf numFmtId="0" fontId="7" fillId="4" borderId="7" xfId="0" applyFont="1" applyFill="1" applyBorder="1"/>
    <xf numFmtId="2" fontId="16" fillId="5" borderId="2" xfId="0" applyNumberFormat="1" applyFont="1" applyFill="1" applyBorder="1" applyAlignment="1">
      <alignment horizontal="center"/>
    </xf>
    <xf numFmtId="2" fontId="8" fillId="0" borderId="5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 vertical="center"/>
    </xf>
    <xf numFmtId="2" fontId="16" fillId="0" borderId="1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wrapText="1"/>
    </xf>
    <xf numFmtId="1" fontId="6" fillId="0" borderId="0" xfId="0" applyNumberFormat="1" applyFont="1"/>
    <xf numFmtId="1" fontId="6" fillId="0" borderId="0" xfId="0" applyNumberFormat="1" applyFont="1" applyAlignment="1">
      <alignment vertical="center" wrapText="1"/>
    </xf>
    <xf numFmtId="1" fontId="6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1" fillId="0" borderId="0" xfId="0" applyNumberFormat="1" applyFont="1" applyAlignment="1">
      <alignment vertical="center" wrapText="1"/>
    </xf>
    <xf numFmtId="1" fontId="0" fillId="0" borderId="0" xfId="0" applyNumberFormat="1" applyAlignment="1">
      <alignment vertical="center" wrapText="1"/>
    </xf>
    <xf numFmtId="1" fontId="14" fillId="0" borderId="0" xfId="0" applyNumberFormat="1" applyFont="1" applyAlignment="1">
      <alignment vertical="center" wrapText="1"/>
    </xf>
    <xf numFmtId="1" fontId="15" fillId="0" borderId="0" xfId="0" applyNumberFormat="1" applyFont="1" applyAlignment="1">
      <alignment vertical="center" wrapText="1"/>
    </xf>
    <xf numFmtId="1" fontId="2" fillId="0" borderId="0" xfId="0" applyNumberFormat="1" applyFont="1" applyAlignment="1">
      <alignment vertical="center" wrapText="1"/>
    </xf>
    <xf numFmtId="1" fontId="12" fillId="0" borderId="0" xfId="0" applyNumberFormat="1" applyFont="1" applyAlignment="1">
      <alignment vertical="center" wrapText="1"/>
    </xf>
    <xf numFmtId="1" fontId="0" fillId="0" borderId="0" xfId="0" applyNumberFormat="1" applyAlignment="1">
      <alignment horizontal="center" vertical="center"/>
    </xf>
    <xf numFmtId="1" fontId="18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19" fillId="0" borderId="0" xfId="0" applyNumberFormat="1" applyFont="1" applyAlignment="1">
      <alignment horizontal="center"/>
    </xf>
    <xf numFmtId="1" fontId="5" fillId="0" borderId="0" xfId="0" applyNumberFormat="1" applyFont="1" applyAlignment="1">
      <alignment vertical="center" wrapText="1"/>
    </xf>
    <xf numFmtId="1" fontId="1" fillId="0" borderId="0" xfId="0" applyNumberFormat="1" applyFont="1"/>
    <xf numFmtId="1" fontId="14" fillId="0" borderId="0" xfId="0" applyNumberFormat="1" applyFont="1"/>
    <xf numFmtId="1" fontId="16" fillId="0" borderId="0" xfId="0" applyNumberFormat="1" applyFont="1"/>
    <xf numFmtId="1" fontId="4" fillId="0" borderId="0" xfId="0" applyNumberFormat="1" applyFont="1"/>
    <xf numFmtId="1" fontId="18" fillId="0" borderId="0" xfId="0" applyNumberFormat="1" applyFont="1"/>
    <xf numFmtId="1" fontId="17" fillId="0" borderId="0" xfId="0" applyNumberFormat="1" applyFont="1"/>
    <xf numFmtId="1" fontId="19" fillId="0" borderId="0" xfId="0" applyNumberFormat="1" applyFont="1"/>
    <xf numFmtId="1" fontId="19" fillId="0" borderId="0" xfId="0" applyNumberFormat="1" applyFont="1" applyAlignment="1">
      <alignment vertical="center" wrapText="1"/>
    </xf>
    <xf numFmtId="1" fontId="18" fillId="0" borderId="0" xfId="0" applyNumberFormat="1" applyFont="1" applyAlignment="1">
      <alignment vertical="center" wrapText="1"/>
    </xf>
    <xf numFmtId="2" fontId="7" fillId="5" borderId="2" xfId="0" applyNumberFormat="1" applyFont="1" applyFill="1" applyBorder="1" applyAlignment="1">
      <alignment horizontal="center"/>
    </xf>
    <xf numFmtId="2" fontId="6" fillId="0" borderId="11" xfId="0" applyNumberFormat="1" applyFont="1" applyBorder="1" applyAlignment="1">
      <alignment horizontal="center" vertical="center" wrapText="1"/>
    </xf>
    <xf numFmtId="0" fontId="0" fillId="0" borderId="11" xfId="0" applyBorder="1"/>
    <xf numFmtId="0" fontId="6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" fontId="18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/>
    <xf numFmtId="2" fontId="1" fillId="0" borderId="11" xfId="0" applyNumberFormat="1" applyFont="1" applyBorder="1" applyAlignment="1">
      <alignment horizontal="left" vertical="center" wrapText="1"/>
    </xf>
    <xf numFmtId="2" fontId="4" fillId="0" borderId="11" xfId="0" applyNumberFormat="1" applyFont="1" applyBorder="1" applyAlignment="1">
      <alignment horizontal="center"/>
    </xf>
    <xf numFmtId="0" fontId="7" fillId="0" borderId="11" xfId="0" applyFont="1" applyBorder="1"/>
    <xf numFmtId="2" fontId="4" fillId="0" borderId="11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left" vertical="center"/>
    </xf>
    <xf numFmtId="0" fontId="2" fillId="0" borderId="11" xfId="0" applyFont="1" applyBorder="1"/>
    <xf numFmtId="2" fontId="1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5" borderId="2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left"/>
    </xf>
    <xf numFmtId="0" fontId="7" fillId="5" borderId="7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7" fillId="5" borderId="5" xfId="0" applyFont="1" applyFill="1" applyBorder="1"/>
    <xf numFmtId="0" fontId="7" fillId="5" borderId="7" xfId="0" applyFont="1" applyFill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6" fillId="5" borderId="2" xfId="0" applyFont="1" applyFill="1" applyBorder="1" applyAlignment="1">
      <alignment horizontal="left"/>
    </xf>
    <xf numFmtId="0" fontId="16" fillId="5" borderId="10" xfId="0" applyFont="1" applyFill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7" fillId="4" borderId="5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8"/>
  <sheetViews>
    <sheetView tabSelected="1" workbookViewId="0">
      <selection activeCell="R5" sqref="R5"/>
    </sheetView>
  </sheetViews>
  <sheetFormatPr defaultRowHeight="15" x14ac:dyDescent="0.25"/>
  <cols>
    <col min="1" max="1" width="6.7109375" style="14" customWidth="1"/>
    <col min="2" max="2" width="32" customWidth="1"/>
    <col min="3" max="3" width="6.42578125" customWidth="1"/>
    <col min="4" max="4" width="6.7109375" customWidth="1"/>
    <col min="5" max="5" width="6.42578125" customWidth="1"/>
    <col min="6" max="6" width="8.140625" customWidth="1"/>
    <col min="7" max="7" width="13" customWidth="1"/>
    <col min="8" max="8" width="7.140625" customWidth="1"/>
    <col min="9" max="9" width="7.42578125" customWidth="1"/>
    <col min="10" max="10" width="7.140625" customWidth="1"/>
    <col min="11" max="11" width="6.85546875" customWidth="1"/>
    <col min="12" max="12" width="7.42578125" customWidth="1"/>
    <col min="13" max="13" width="8.140625" customWidth="1"/>
    <col min="14" max="14" width="7.140625" customWidth="1"/>
    <col min="15" max="15" width="7.7109375" customWidth="1"/>
    <col min="16" max="16" width="6.42578125" customWidth="1"/>
    <col min="17" max="17" width="9.5703125" style="7" customWidth="1"/>
    <col min="18" max="20" width="9.140625" style="5"/>
    <col min="21" max="21" width="13.7109375" style="5" customWidth="1"/>
    <col min="22" max="22" width="14.7109375" customWidth="1"/>
    <col min="23" max="23" width="14.42578125" customWidth="1"/>
  </cols>
  <sheetData>
    <row r="1" spans="1:25" s="74" customFormat="1" ht="54" customHeight="1" x14ac:dyDescent="0.25">
      <c r="B1" s="196" t="s">
        <v>40</v>
      </c>
      <c r="C1" s="196"/>
      <c r="D1" s="196"/>
      <c r="E1" s="76"/>
      <c r="F1" s="76"/>
      <c r="G1" s="76"/>
      <c r="H1" s="77"/>
      <c r="I1" s="196" t="s">
        <v>144</v>
      </c>
      <c r="J1" s="196"/>
      <c r="K1" s="196"/>
      <c r="L1" s="196"/>
      <c r="M1" s="196"/>
      <c r="N1" s="196"/>
      <c r="O1" s="196"/>
      <c r="Q1" s="75"/>
      <c r="R1" s="138"/>
      <c r="S1" s="138"/>
      <c r="T1" s="138"/>
      <c r="U1" s="138"/>
    </row>
    <row r="2" spans="1:25" s="14" customFormat="1" ht="15.75" x14ac:dyDescent="0.25">
      <c r="B2" s="197" t="s">
        <v>43</v>
      </c>
      <c r="C2" s="197"/>
      <c r="D2" s="197"/>
      <c r="E2" s="36"/>
      <c r="F2" s="36"/>
      <c r="I2" s="197" t="s">
        <v>145</v>
      </c>
      <c r="J2" s="197"/>
      <c r="K2" s="197"/>
      <c r="L2" s="197"/>
      <c r="M2" s="197"/>
      <c r="N2" s="197"/>
      <c r="O2" s="197"/>
      <c r="Q2" s="22"/>
      <c r="R2" s="139"/>
      <c r="S2" s="139"/>
      <c r="T2" s="139"/>
      <c r="U2" s="139"/>
    </row>
    <row r="3" spans="1:25" s="14" customFormat="1" ht="15.75" x14ac:dyDescent="0.25">
      <c r="B3" s="182" t="s">
        <v>41</v>
      </c>
      <c r="C3" s="183"/>
      <c r="D3" s="182"/>
      <c r="E3" s="36"/>
      <c r="F3" s="36"/>
      <c r="I3" s="22"/>
      <c r="J3" s="22"/>
      <c r="K3" s="22"/>
      <c r="L3" s="22"/>
      <c r="M3" s="22"/>
      <c r="N3" s="22"/>
      <c r="O3" s="22" t="s">
        <v>41</v>
      </c>
      <c r="Q3" s="22"/>
      <c r="R3" s="139"/>
      <c r="S3" s="139"/>
      <c r="T3" s="139"/>
      <c r="U3" s="139"/>
    </row>
    <row r="4" spans="1:25" s="14" customFormat="1" x14ac:dyDescent="0.25">
      <c r="Q4" s="22"/>
      <c r="R4" s="139"/>
      <c r="S4" s="139"/>
      <c r="T4" s="139"/>
      <c r="U4" s="139"/>
    </row>
    <row r="5" spans="1:25" s="14" customFormat="1" ht="35.25" customHeight="1" x14ac:dyDescent="0.3">
      <c r="A5" s="204" t="s">
        <v>42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Q5" s="22"/>
      <c r="R5" s="139"/>
      <c r="S5" s="139"/>
      <c r="T5" s="139"/>
      <c r="U5" s="139"/>
    </row>
    <row r="6" spans="1:25" s="14" customFormat="1" ht="86.25" customHeight="1" x14ac:dyDescent="0.3">
      <c r="A6" s="37"/>
      <c r="B6" s="205" t="s">
        <v>142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Q6" s="22"/>
      <c r="R6" s="139"/>
      <c r="S6" s="139"/>
      <c r="T6" s="139"/>
      <c r="U6" s="139"/>
    </row>
    <row r="7" spans="1:25" ht="36" customHeight="1" x14ac:dyDescent="0.25">
      <c r="A7" s="198" t="s">
        <v>50</v>
      </c>
      <c r="B7" s="200" t="s">
        <v>0</v>
      </c>
      <c r="C7" s="19" t="s">
        <v>1</v>
      </c>
      <c r="D7" s="19" t="s">
        <v>2</v>
      </c>
      <c r="E7" s="19" t="s">
        <v>3</v>
      </c>
      <c r="F7" s="19" t="s">
        <v>4</v>
      </c>
      <c r="G7" s="19" t="s">
        <v>5</v>
      </c>
      <c r="H7" s="202" t="s">
        <v>6</v>
      </c>
      <c r="I7" s="200"/>
      <c r="J7" s="200"/>
      <c r="K7" s="200"/>
      <c r="L7" s="203" t="s">
        <v>7</v>
      </c>
      <c r="M7" s="203"/>
      <c r="N7" s="203"/>
      <c r="O7" s="203"/>
      <c r="P7" s="171"/>
      <c r="Q7" s="20"/>
      <c r="R7" s="140"/>
      <c r="S7" s="140"/>
      <c r="T7" s="141"/>
    </row>
    <row r="8" spans="1:25" ht="36" customHeight="1" x14ac:dyDescent="0.25">
      <c r="A8" s="199"/>
      <c r="B8" s="201"/>
      <c r="C8" s="19" t="s">
        <v>8</v>
      </c>
      <c r="D8" s="19" t="s">
        <v>8</v>
      </c>
      <c r="E8" s="19" t="s">
        <v>8</v>
      </c>
      <c r="F8" s="19" t="s">
        <v>8</v>
      </c>
      <c r="G8" s="19" t="s">
        <v>9</v>
      </c>
      <c r="H8" s="19" t="s">
        <v>10</v>
      </c>
      <c r="I8" s="19" t="s">
        <v>11</v>
      </c>
      <c r="J8" s="19" t="s">
        <v>12</v>
      </c>
      <c r="K8" s="23" t="s">
        <v>13</v>
      </c>
      <c r="L8" s="19" t="s">
        <v>14</v>
      </c>
      <c r="M8" s="19" t="s">
        <v>15</v>
      </c>
      <c r="N8" s="19" t="s">
        <v>16</v>
      </c>
      <c r="O8" s="19" t="s">
        <v>17</v>
      </c>
      <c r="P8" s="172"/>
      <c r="Q8" s="20"/>
      <c r="R8" s="140"/>
      <c r="S8" s="140"/>
      <c r="T8" s="141"/>
      <c r="U8" s="142"/>
      <c r="V8" s="21"/>
      <c r="W8" s="21"/>
    </row>
    <row r="9" spans="1:25" ht="18" customHeight="1" x14ac:dyDescent="0.25">
      <c r="A9" s="191" t="s">
        <v>79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3"/>
      <c r="P9" s="115"/>
      <c r="Q9" s="22"/>
      <c r="R9" s="139"/>
      <c r="S9" s="139"/>
      <c r="T9" s="139"/>
      <c r="V9" s="14"/>
      <c r="W9" s="14"/>
    </row>
    <row r="10" spans="1:25" ht="15.75" customHeight="1" x14ac:dyDescent="0.25">
      <c r="A10" s="191" t="s">
        <v>102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3"/>
      <c r="P10" s="115"/>
      <c r="Q10" s="22"/>
      <c r="R10" s="139"/>
      <c r="S10" s="139"/>
      <c r="T10" s="139"/>
      <c r="W10" s="14"/>
    </row>
    <row r="11" spans="1:25" x14ac:dyDescent="0.25">
      <c r="A11" s="10" t="s">
        <v>69</v>
      </c>
      <c r="B11" s="8" t="s">
        <v>31</v>
      </c>
      <c r="C11" s="10">
        <v>200</v>
      </c>
      <c r="D11" s="9">
        <v>12.5</v>
      </c>
      <c r="E11" s="9">
        <v>13.01</v>
      </c>
      <c r="F11" s="9">
        <v>35.520000000000003</v>
      </c>
      <c r="G11" s="11">
        <v>296</v>
      </c>
      <c r="H11" s="11">
        <v>0.18</v>
      </c>
      <c r="I11" s="11">
        <v>0</v>
      </c>
      <c r="J11" s="11">
        <v>0.06</v>
      </c>
      <c r="K11" s="11">
        <v>0</v>
      </c>
      <c r="L11" s="11">
        <v>136.5</v>
      </c>
      <c r="M11" s="11">
        <v>212.2</v>
      </c>
      <c r="N11" s="11">
        <v>34.83</v>
      </c>
      <c r="O11" s="11">
        <v>1.6</v>
      </c>
      <c r="P11" s="116"/>
      <c r="Q11" s="6"/>
      <c r="R11" s="155"/>
    </row>
    <row r="12" spans="1:25" x14ac:dyDescent="0.25">
      <c r="A12" s="10" t="s">
        <v>58</v>
      </c>
      <c r="B12" s="8" t="s">
        <v>30</v>
      </c>
      <c r="C12" s="10">
        <v>200</v>
      </c>
      <c r="D12" s="9">
        <v>2.6</v>
      </c>
      <c r="E12" s="9">
        <v>2.7</v>
      </c>
      <c r="F12" s="9">
        <v>15.8</v>
      </c>
      <c r="G12" s="11">
        <v>93</v>
      </c>
      <c r="H12" s="11">
        <v>0.02</v>
      </c>
      <c r="I12" s="11">
        <v>52</v>
      </c>
      <c r="J12" s="11">
        <v>0.04</v>
      </c>
      <c r="K12" s="11">
        <v>0.34</v>
      </c>
      <c r="L12" s="11">
        <v>11.8</v>
      </c>
      <c r="M12" s="11">
        <v>11.68</v>
      </c>
      <c r="N12" s="11">
        <v>4.72</v>
      </c>
      <c r="O12" s="11">
        <v>0.54</v>
      </c>
      <c r="P12" s="116"/>
      <c r="Q12" s="6"/>
      <c r="R12" s="155"/>
    </row>
    <row r="13" spans="1:25" x14ac:dyDescent="0.25">
      <c r="A13" s="10"/>
      <c r="B13" s="8" t="s">
        <v>23</v>
      </c>
      <c r="C13" s="10">
        <v>30</v>
      </c>
      <c r="D13" s="11">
        <v>2.37</v>
      </c>
      <c r="E13" s="11">
        <v>1.8</v>
      </c>
      <c r="F13" s="11">
        <v>12.4</v>
      </c>
      <c r="G13" s="11">
        <v>69</v>
      </c>
      <c r="H13" s="11">
        <v>7.0000000000000007E-2</v>
      </c>
      <c r="I13" s="11">
        <v>0</v>
      </c>
      <c r="J13" s="11">
        <v>0.01</v>
      </c>
      <c r="K13" s="11">
        <v>0.6</v>
      </c>
      <c r="L13" s="11">
        <v>8.4</v>
      </c>
      <c r="M13" s="11">
        <v>37.299999999999997</v>
      </c>
      <c r="N13" s="11">
        <v>9.3000000000000007</v>
      </c>
      <c r="O13" s="11">
        <v>0.6</v>
      </c>
      <c r="P13" s="116"/>
      <c r="Q13" s="6"/>
      <c r="R13" s="155"/>
    </row>
    <row r="14" spans="1:25" s="44" customFormat="1" ht="30" x14ac:dyDescent="0.25">
      <c r="A14" s="73"/>
      <c r="B14" s="83" t="s">
        <v>100</v>
      </c>
      <c r="C14" s="73">
        <v>200</v>
      </c>
      <c r="D14" s="82">
        <v>1</v>
      </c>
      <c r="E14" s="82">
        <v>0.2</v>
      </c>
      <c r="F14" s="82">
        <v>15.2</v>
      </c>
      <c r="G14" s="82">
        <v>82</v>
      </c>
      <c r="H14" s="82">
        <v>0.01</v>
      </c>
      <c r="I14" s="82">
        <v>1.2</v>
      </c>
      <c r="J14" s="82">
        <v>0</v>
      </c>
      <c r="K14" s="82">
        <v>0.06</v>
      </c>
      <c r="L14" s="82">
        <v>12.62</v>
      </c>
      <c r="M14" s="82">
        <v>11.9</v>
      </c>
      <c r="N14" s="82">
        <v>2.4</v>
      </c>
      <c r="O14" s="82">
        <v>0.91</v>
      </c>
      <c r="P14" s="173"/>
      <c r="Q14" s="84"/>
      <c r="R14" s="143"/>
      <c r="S14" s="144"/>
      <c r="T14" s="144"/>
      <c r="U14" s="144"/>
    </row>
    <row r="15" spans="1:25" x14ac:dyDescent="0.25">
      <c r="A15" s="189" t="s">
        <v>101</v>
      </c>
      <c r="B15" s="190"/>
      <c r="C15" s="28"/>
      <c r="D15" s="28">
        <f t="shared" ref="D15:O15" si="0">SUM(D11:D14)</f>
        <v>18.47</v>
      </c>
      <c r="E15" s="29">
        <f t="shared" si="0"/>
        <v>17.71</v>
      </c>
      <c r="F15" s="28">
        <f t="shared" si="0"/>
        <v>78.92</v>
      </c>
      <c r="G15" s="28">
        <f t="shared" si="0"/>
        <v>540</v>
      </c>
      <c r="H15" s="28">
        <f t="shared" si="0"/>
        <v>0.28000000000000003</v>
      </c>
      <c r="I15" s="28">
        <f t="shared" si="0"/>
        <v>53.2</v>
      </c>
      <c r="J15" s="28">
        <f t="shared" si="0"/>
        <v>0.11</v>
      </c>
      <c r="K15" s="28">
        <f t="shared" si="0"/>
        <v>1</v>
      </c>
      <c r="L15" s="28">
        <f t="shared" si="0"/>
        <v>169.32000000000002</v>
      </c>
      <c r="M15" s="28">
        <f t="shared" si="0"/>
        <v>273.08</v>
      </c>
      <c r="N15" s="28">
        <f t="shared" si="0"/>
        <v>51.249999999999993</v>
      </c>
      <c r="O15" s="28">
        <f t="shared" si="0"/>
        <v>3.6500000000000004</v>
      </c>
      <c r="P15" s="110"/>
      <c r="Q15" s="54"/>
      <c r="R15" s="55">
        <f>D15/E15</f>
        <v>1.0429136081309993</v>
      </c>
      <c r="S15" s="45">
        <f>E15/D15</f>
        <v>0.958852192744992</v>
      </c>
      <c r="T15" s="45">
        <f>F15/D15</f>
        <v>4.2728749323226856</v>
      </c>
      <c r="U15" s="45">
        <f>F15/E15</f>
        <v>4.4562394127611515</v>
      </c>
      <c r="V15" s="46"/>
    </row>
    <row r="16" spans="1:25" x14ac:dyDescent="0.25">
      <c r="A16" s="191" t="s">
        <v>103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3"/>
      <c r="P16" s="174"/>
      <c r="Q16" s="47"/>
      <c r="R16" s="48"/>
      <c r="S16" s="48"/>
      <c r="T16" s="48"/>
      <c r="U16" s="45"/>
      <c r="V16" s="49"/>
      <c r="W16" s="2"/>
      <c r="X16" s="2"/>
      <c r="Y16" s="2"/>
    </row>
    <row r="17" spans="1:22" s="72" customFormat="1" ht="30" x14ac:dyDescent="0.25">
      <c r="A17" s="19" t="s">
        <v>88</v>
      </c>
      <c r="B17" s="27" t="s">
        <v>77</v>
      </c>
      <c r="C17" s="73">
        <v>60</v>
      </c>
      <c r="D17" s="42">
        <v>0.66</v>
      </c>
      <c r="E17" s="42">
        <v>0.22</v>
      </c>
      <c r="F17" s="42">
        <v>2.2799999999999998</v>
      </c>
      <c r="G17" s="42">
        <v>23.2</v>
      </c>
      <c r="H17" s="42">
        <v>0.06</v>
      </c>
      <c r="I17" s="42">
        <v>5.0999999999999996</v>
      </c>
      <c r="J17" s="42">
        <v>1.2</v>
      </c>
      <c r="K17" s="42">
        <v>1.19</v>
      </c>
      <c r="L17" s="42">
        <v>18.3</v>
      </c>
      <c r="M17" s="42">
        <v>70.19</v>
      </c>
      <c r="N17" s="42">
        <v>14.49</v>
      </c>
      <c r="O17" s="42">
        <v>0.6</v>
      </c>
      <c r="P17" s="175"/>
      <c r="Q17" s="69"/>
      <c r="R17" s="147"/>
      <c r="S17" s="70"/>
      <c r="T17" s="70"/>
      <c r="U17" s="70"/>
      <c r="V17" s="71"/>
    </row>
    <row r="18" spans="1:22" x14ac:dyDescent="0.25">
      <c r="A18" s="10" t="s">
        <v>54</v>
      </c>
      <c r="B18" s="27" t="s">
        <v>44</v>
      </c>
      <c r="C18" s="38">
        <v>200</v>
      </c>
      <c r="D18" s="42">
        <v>1.6</v>
      </c>
      <c r="E18" s="42">
        <v>1.54</v>
      </c>
      <c r="F18" s="9">
        <v>15.6</v>
      </c>
      <c r="G18" s="9">
        <v>118</v>
      </c>
      <c r="H18" s="9">
        <v>0.11</v>
      </c>
      <c r="I18" s="9">
        <v>12.25</v>
      </c>
      <c r="J18" s="9">
        <v>2.5</v>
      </c>
      <c r="K18" s="9">
        <v>2.21</v>
      </c>
      <c r="L18" s="9">
        <v>103.9</v>
      </c>
      <c r="M18" s="9">
        <v>173.7</v>
      </c>
      <c r="N18" s="9">
        <v>26.79</v>
      </c>
      <c r="O18" s="9">
        <v>0.94</v>
      </c>
      <c r="P18" s="116"/>
      <c r="Q18" s="41"/>
      <c r="R18" s="32"/>
      <c r="S18" s="45"/>
      <c r="T18" s="45"/>
      <c r="U18" s="45"/>
      <c r="V18" s="46"/>
    </row>
    <row r="19" spans="1:22" x14ac:dyDescent="0.25">
      <c r="A19" s="10" t="s">
        <v>56</v>
      </c>
      <c r="B19" s="27" t="s">
        <v>29</v>
      </c>
      <c r="C19" s="10">
        <v>150</v>
      </c>
      <c r="D19" s="11">
        <v>5.48</v>
      </c>
      <c r="E19" s="11">
        <v>9.17</v>
      </c>
      <c r="F19" s="11">
        <v>38.26</v>
      </c>
      <c r="G19" s="11">
        <v>196.3</v>
      </c>
      <c r="H19" s="11">
        <v>0.15</v>
      </c>
      <c r="I19" s="11">
        <v>0</v>
      </c>
      <c r="J19" s="11">
        <v>0</v>
      </c>
      <c r="K19" s="11">
        <v>0</v>
      </c>
      <c r="L19" s="11">
        <v>46.06</v>
      </c>
      <c r="M19" s="11">
        <v>97.33</v>
      </c>
      <c r="N19" s="11">
        <v>33</v>
      </c>
      <c r="O19" s="11">
        <v>1.2</v>
      </c>
      <c r="P19" s="116"/>
      <c r="Q19" s="41"/>
      <c r="R19" s="32"/>
      <c r="S19" s="45"/>
      <c r="T19" s="45"/>
      <c r="U19" s="45"/>
      <c r="V19" s="46"/>
    </row>
    <row r="20" spans="1:22" x14ac:dyDescent="0.25">
      <c r="A20" s="10" t="s">
        <v>55</v>
      </c>
      <c r="B20" s="8" t="s">
        <v>105</v>
      </c>
      <c r="C20" s="10">
        <v>90</v>
      </c>
      <c r="D20" s="9">
        <v>12.68</v>
      </c>
      <c r="E20" s="11">
        <v>10.94</v>
      </c>
      <c r="F20" s="9">
        <v>19.32</v>
      </c>
      <c r="G20" s="11">
        <v>236.19</v>
      </c>
      <c r="H20" s="11">
        <v>0.12</v>
      </c>
      <c r="I20" s="11">
        <v>1.66</v>
      </c>
      <c r="J20" s="11">
        <v>87.7</v>
      </c>
      <c r="K20" s="11">
        <v>0.73</v>
      </c>
      <c r="L20" s="11">
        <v>25.06</v>
      </c>
      <c r="M20" s="11">
        <v>175</v>
      </c>
      <c r="N20" s="11">
        <v>25.37</v>
      </c>
      <c r="O20" s="11">
        <v>1.92</v>
      </c>
      <c r="P20" s="116"/>
      <c r="Q20" s="41"/>
      <c r="R20" s="32"/>
      <c r="S20" s="45"/>
      <c r="T20" s="45"/>
      <c r="U20" s="45"/>
      <c r="V20" s="46"/>
    </row>
    <row r="21" spans="1:22" s="4" customFormat="1" x14ac:dyDescent="0.25">
      <c r="A21" s="12"/>
      <c r="B21" s="81" t="s">
        <v>36</v>
      </c>
      <c r="C21" s="12">
        <v>200</v>
      </c>
      <c r="D21" s="78">
        <v>0.35</v>
      </c>
      <c r="E21" s="78">
        <v>0.4</v>
      </c>
      <c r="F21" s="78">
        <v>16.2</v>
      </c>
      <c r="G21" s="79">
        <v>82</v>
      </c>
      <c r="H21" s="79">
        <v>0.01</v>
      </c>
      <c r="I21" s="79">
        <v>1.2</v>
      </c>
      <c r="J21" s="79">
        <v>0</v>
      </c>
      <c r="K21" s="79">
        <v>0.06</v>
      </c>
      <c r="L21" s="79">
        <v>12.62</v>
      </c>
      <c r="M21" s="79">
        <v>11.9</v>
      </c>
      <c r="N21" s="79">
        <v>2.4</v>
      </c>
      <c r="O21" s="79">
        <v>0.91</v>
      </c>
      <c r="P21" s="176"/>
      <c r="Q21" s="85"/>
      <c r="R21" s="156"/>
      <c r="S21" s="86"/>
      <c r="T21" s="86"/>
      <c r="U21" s="86"/>
      <c r="V21" s="65"/>
    </row>
    <row r="22" spans="1:22" x14ac:dyDescent="0.25">
      <c r="A22" s="10"/>
      <c r="B22" s="8" t="s">
        <v>23</v>
      </c>
      <c r="C22" s="10">
        <v>30</v>
      </c>
      <c r="D22" s="11">
        <v>2.37</v>
      </c>
      <c r="E22" s="11">
        <v>1.8</v>
      </c>
      <c r="F22" s="11">
        <v>12.4</v>
      </c>
      <c r="G22" s="11">
        <v>69</v>
      </c>
      <c r="H22" s="11">
        <v>7.0000000000000007E-2</v>
      </c>
      <c r="I22" s="11">
        <v>0</v>
      </c>
      <c r="J22" s="11">
        <v>0.01</v>
      </c>
      <c r="K22" s="11">
        <v>0.6</v>
      </c>
      <c r="L22" s="11">
        <v>8.4</v>
      </c>
      <c r="M22" s="11">
        <v>37.299999999999997</v>
      </c>
      <c r="N22" s="11">
        <v>9.3000000000000007</v>
      </c>
      <c r="O22" s="11">
        <v>0.6</v>
      </c>
      <c r="P22" s="116"/>
      <c r="Q22" s="53"/>
      <c r="R22" s="32"/>
      <c r="S22" s="45"/>
      <c r="T22" s="45"/>
      <c r="U22" s="45"/>
      <c r="V22" s="46"/>
    </row>
    <row r="23" spans="1:22" x14ac:dyDescent="0.25">
      <c r="A23" s="186" t="s">
        <v>104</v>
      </c>
      <c r="B23" s="187"/>
      <c r="C23" s="28"/>
      <c r="D23" s="28">
        <f t="shared" ref="D23:O23" si="1">SUM(D17:D22)</f>
        <v>23.140000000000004</v>
      </c>
      <c r="E23" s="29">
        <f t="shared" si="1"/>
        <v>24.069999999999997</v>
      </c>
      <c r="F23" s="28">
        <f t="shared" si="1"/>
        <v>104.06000000000002</v>
      </c>
      <c r="G23" s="28">
        <f t="shared" si="1"/>
        <v>724.69</v>
      </c>
      <c r="H23" s="28">
        <f t="shared" si="1"/>
        <v>0.52</v>
      </c>
      <c r="I23" s="28">
        <f t="shared" si="1"/>
        <v>20.21</v>
      </c>
      <c r="J23" s="28">
        <f t="shared" si="1"/>
        <v>91.410000000000011</v>
      </c>
      <c r="K23" s="28">
        <f t="shared" si="1"/>
        <v>4.7899999999999991</v>
      </c>
      <c r="L23" s="28">
        <f t="shared" si="1"/>
        <v>214.34</v>
      </c>
      <c r="M23" s="28">
        <f t="shared" si="1"/>
        <v>565.41999999999996</v>
      </c>
      <c r="N23" s="28">
        <f t="shared" si="1"/>
        <v>111.35000000000001</v>
      </c>
      <c r="O23" s="28">
        <f t="shared" si="1"/>
        <v>6.17</v>
      </c>
      <c r="P23" s="110"/>
      <c r="Q23" s="54"/>
      <c r="R23" s="55">
        <f>D23/E23</f>
        <v>0.96136269214790226</v>
      </c>
      <c r="S23" s="45">
        <f>E23/D23</f>
        <v>1.0401901469317196</v>
      </c>
      <c r="T23" s="45">
        <f>F23/D23</f>
        <v>4.4969749351771826</v>
      </c>
      <c r="U23" s="45">
        <f>F23/E23</f>
        <v>4.3232239302035742</v>
      </c>
      <c r="V23" s="46"/>
    </row>
    <row r="24" spans="1:22" x14ac:dyDescent="0.25">
      <c r="A24" s="208" t="s">
        <v>90</v>
      </c>
      <c r="B24" s="209"/>
      <c r="C24" s="15"/>
      <c r="D24" s="16">
        <f>D15+D23</f>
        <v>41.61</v>
      </c>
      <c r="E24" s="16">
        <f t="shared" ref="E24:O24" si="2">E15+E23</f>
        <v>41.78</v>
      </c>
      <c r="F24" s="16">
        <f t="shared" si="2"/>
        <v>182.98000000000002</v>
      </c>
      <c r="G24" s="16">
        <f t="shared" si="2"/>
        <v>1264.69</v>
      </c>
      <c r="H24" s="16">
        <f t="shared" si="2"/>
        <v>0.8</v>
      </c>
      <c r="I24" s="16">
        <f t="shared" si="2"/>
        <v>73.41</v>
      </c>
      <c r="J24" s="16">
        <f t="shared" si="2"/>
        <v>91.52000000000001</v>
      </c>
      <c r="K24" s="16">
        <f t="shared" si="2"/>
        <v>5.7899999999999991</v>
      </c>
      <c r="L24" s="16">
        <f t="shared" si="2"/>
        <v>383.66</v>
      </c>
      <c r="M24" s="16">
        <f t="shared" si="2"/>
        <v>838.5</v>
      </c>
      <c r="N24" s="16">
        <f t="shared" si="2"/>
        <v>162.6</v>
      </c>
      <c r="O24" s="16">
        <f t="shared" si="2"/>
        <v>9.82</v>
      </c>
      <c r="P24" s="110"/>
      <c r="Q24" s="54"/>
      <c r="R24" s="55">
        <f>D24/E24</f>
        <v>0.99593106749640969</v>
      </c>
      <c r="S24" s="45">
        <f>E24/D24</f>
        <v>1.0040855563566451</v>
      </c>
      <c r="T24" s="45">
        <f>F24/D24</f>
        <v>4.3975006008171116</v>
      </c>
      <c r="U24" s="45">
        <f>F24/E24</f>
        <v>4.3796074676878893</v>
      </c>
      <c r="V24" s="46"/>
    </row>
    <row r="25" spans="1:22" x14ac:dyDescent="0.25">
      <c r="A25" s="191" t="s">
        <v>80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3"/>
      <c r="P25" s="177"/>
      <c r="Q25" s="39"/>
      <c r="R25" s="55"/>
      <c r="S25" s="55"/>
      <c r="T25" s="55"/>
      <c r="U25" s="45"/>
      <c r="V25" s="46"/>
    </row>
    <row r="26" spans="1:22" x14ac:dyDescent="0.25">
      <c r="A26" s="191" t="s">
        <v>102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3"/>
      <c r="P26" s="177"/>
      <c r="Q26" s="39"/>
      <c r="R26" s="55"/>
      <c r="S26" s="55"/>
      <c r="T26" s="55"/>
      <c r="U26" s="45"/>
      <c r="V26" s="46"/>
    </row>
    <row r="27" spans="1:22" x14ac:dyDescent="0.25">
      <c r="A27" s="10" t="s">
        <v>57</v>
      </c>
      <c r="B27" s="8" t="s">
        <v>20</v>
      </c>
      <c r="C27" s="10">
        <v>150</v>
      </c>
      <c r="D27" s="11">
        <v>5.0599999999999996</v>
      </c>
      <c r="E27" s="11">
        <v>5.22</v>
      </c>
      <c r="F27" s="11">
        <v>34.74</v>
      </c>
      <c r="G27" s="11">
        <v>203.2</v>
      </c>
      <c r="H27" s="11">
        <v>0.23</v>
      </c>
      <c r="I27" s="11">
        <v>0</v>
      </c>
      <c r="J27" s="11">
        <v>0</v>
      </c>
      <c r="K27" s="11">
        <v>0</v>
      </c>
      <c r="L27" s="11">
        <v>22.68</v>
      </c>
      <c r="M27" s="11">
        <v>159.19999999999999</v>
      </c>
      <c r="N27" s="11">
        <v>106.6</v>
      </c>
      <c r="O27" s="11">
        <v>3.57</v>
      </c>
      <c r="P27" s="110"/>
      <c r="Q27" s="56"/>
      <c r="R27" s="55"/>
      <c r="S27" s="45"/>
      <c r="T27" s="45"/>
      <c r="U27" s="45"/>
      <c r="V27" s="46"/>
    </row>
    <row r="28" spans="1:22" ht="16.5" customHeight="1" x14ac:dyDescent="0.25">
      <c r="A28" s="10" t="s">
        <v>106</v>
      </c>
      <c r="B28" s="24" t="s">
        <v>107</v>
      </c>
      <c r="C28" s="10">
        <v>50</v>
      </c>
      <c r="D28" s="11">
        <v>0.5</v>
      </c>
      <c r="E28" s="11">
        <v>2.21</v>
      </c>
      <c r="F28" s="11">
        <v>3</v>
      </c>
      <c r="G28" s="11">
        <v>35</v>
      </c>
      <c r="H28" s="11">
        <v>0.03</v>
      </c>
      <c r="I28" s="11">
        <v>0.6</v>
      </c>
      <c r="J28" s="11">
        <v>2.5</v>
      </c>
      <c r="K28" s="11">
        <v>0.75</v>
      </c>
      <c r="L28" s="11">
        <v>10.050000000000001</v>
      </c>
      <c r="M28" s="11">
        <v>44.35</v>
      </c>
      <c r="N28" s="11">
        <v>17.850000000000001</v>
      </c>
      <c r="O28" s="11">
        <v>1.05</v>
      </c>
      <c r="P28" s="110"/>
      <c r="Q28" s="56"/>
      <c r="R28" s="55"/>
      <c r="S28" s="45"/>
      <c r="T28" s="45"/>
      <c r="U28" s="45"/>
      <c r="V28" s="46"/>
    </row>
    <row r="29" spans="1:22" x14ac:dyDescent="0.25">
      <c r="A29" s="10" t="s">
        <v>76</v>
      </c>
      <c r="B29" s="8" t="s">
        <v>39</v>
      </c>
      <c r="C29" s="12">
        <v>90</v>
      </c>
      <c r="D29" s="11">
        <v>10.58</v>
      </c>
      <c r="E29" s="11">
        <v>8.4499999999999993</v>
      </c>
      <c r="F29" s="11">
        <v>13.78</v>
      </c>
      <c r="G29" s="11">
        <v>182.7</v>
      </c>
      <c r="H29" s="11">
        <v>0.11</v>
      </c>
      <c r="I29" s="11">
        <v>3.44</v>
      </c>
      <c r="J29" s="11">
        <v>68.8</v>
      </c>
      <c r="K29" s="11">
        <v>0.42</v>
      </c>
      <c r="L29" s="11">
        <v>26.6</v>
      </c>
      <c r="M29" s="11">
        <v>201.17</v>
      </c>
      <c r="N29" s="11">
        <v>24.41</v>
      </c>
      <c r="O29" s="11">
        <v>1.68</v>
      </c>
      <c r="P29" s="110"/>
      <c r="Q29" s="56"/>
      <c r="R29" s="55"/>
      <c r="S29" s="45"/>
      <c r="T29" s="45"/>
      <c r="U29" s="45"/>
      <c r="V29" s="46"/>
    </row>
    <row r="30" spans="1:22" s="4" customFormat="1" x14ac:dyDescent="0.25">
      <c r="A30" s="97" t="s">
        <v>112</v>
      </c>
      <c r="B30" s="24" t="s">
        <v>108</v>
      </c>
      <c r="C30" s="12">
        <v>200</v>
      </c>
      <c r="D30" s="78">
        <v>0.53</v>
      </c>
      <c r="E30" s="78">
        <v>0.04</v>
      </c>
      <c r="F30" s="78">
        <v>9.92</v>
      </c>
      <c r="G30" s="79">
        <v>46.6</v>
      </c>
      <c r="H30" s="79">
        <v>0</v>
      </c>
      <c r="I30" s="79">
        <v>2.13</v>
      </c>
      <c r="J30" s="79">
        <v>0</v>
      </c>
      <c r="K30" s="79">
        <v>0</v>
      </c>
      <c r="L30" s="79">
        <v>15.33</v>
      </c>
      <c r="M30" s="79">
        <v>23.2</v>
      </c>
      <c r="N30" s="79">
        <v>12.27</v>
      </c>
      <c r="O30" s="79">
        <v>2.13</v>
      </c>
      <c r="P30" s="117"/>
      <c r="Q30" s="87"/>
      <c r="R30" s="157"/>
      <c r="S30" s="86"/>
      <c r="T30" s="86"/>
      <c r="U30" s="86"/>
      <c r="V30" s="65"/>
    </row>
    <row r="31" spans="1:22" x14ac:dyDescent="0.25">
      <c r="A31" s="10"/>
      <c r="B31" s="8" t="s">
        <v>23</v>
      </c>
      <c r="C31" s="10">
        <v>30</v>
      </c>
      <c r="D31" s="11">
        <v>2.37</v>
      </c>
      <c r="E31" s="11">
        <v>1.8</v>
      </c>
      <c r="F31" s="11">
        <v>12.4</v>
      </c>
      <c r="G31" s="11">
        <v>69</v>
      </c>
      <c r="H31" s="11">
        <v>7.0000000000000007E-2</v>
      </c>
      <c r="I31" s="11">
        <v>0</v>
      </c>
      <c r="J31" s="11">
        <v>0.01</v>
      </c>
      <c r="K31" s="11">
        <v>0.6</v>
      </c>
      <c r="L31" s="11">
        <v>8.4</v>
      </c>
      <c r="M31" s="11">
        <v>37.299999999999997</v>
      </c>
      <c r="N31" s="11">
        <v>9.3000000000000007</v>
      </c>
      <c r="O31" s="11">
        <v>0.6</v>
      </c>
      <c r="P31" s="116"/>
      <c r="Q31" s="53"/>
      <c r="R31" s="32"/>
      <c r="S31" s="45"/>
      <c r="T31" s="45"/>
      <c r="U31" s="45"/>
      <c r="V31" s="46"/>
    </row>
    <row r="32" spans="1:22" x14ac:dyDescent="0.25">
      <c r="A32" s="186" t="s">
        <v>101</v>
      </c>
      <c r="B32" s="187"/>
      <c r="C32" s="91"/>
      <c r="D32" s="28">
        <f t="shared" ref="D32:O32" si="3">SUM(D27:D31)</f>
        <v>19.040000000000003</v>
      </c>
      <c r="E32" s="28">
        <f t="shared" si="3"/>
        <v>17.72</v>
      </c>
      <c r="F32" s="28">
        <f t="shared" si="3"/>
        <v>73.84</v>
      </c>
      <c r="G32" s="28">
        <f t="shared" si="3"/>
        <v>536.5</v>
      </c>
      <c r="H32" s="28">
        <f t="shared" si="3"/>
        <v>0.44</v>
      </c>
      <c r="I32" s="28">
        <f t="shared" si="3"/>
        <v>6.17</v>
      </c>
      <c r="J32" s="28">
        <f t="shared" si="3"/>
        <v>71.31</v>
      </c>
      <c r="K32" s="28">
        <f t="shared" si="3"/>
        <v>1.77</v>
      </c>
      <c r="L32" s="28">
        <f t="shared" si="3"/>
        <v>83.060000000000016</v>
      </c>
      <c r="M32" s="28">
        <f t="shared" si="3"/>
        <v>465.21999999999997</v>
      </c>
      <c r="N32" s="28">
        <f t="shared" si="3"/>
        <v>170.43</v>
      </c>
      <c r="O32" s="28">
        <f t="shared" si="3"/>
        <v>9.0299999999999994</v>
      </c>
      <c r="P32" s="110"/>
      <c r="Q32" s="54"/>
      <c r="R32" s="55">
        <f>D32/E32</f>
        <v>1.0744920993227993</v>
      </c>
      <c r="S32" s="45">
        <f>E32/D32</f>
        <v>0.93067226890756283</v>
      </c>
      <c r="T32" s="45">
        <f>F32/D32</f>
        <v>3.8781512605042012</v>
      </c>
      <c r="U32" s="45">
        <f>F32/E32</f>
        <v>4.1670428893905198</v>
      </c>
      <c r="V32" s="46"/>
    </row>
    <row r="33" spans="1:22" x14ac:dyDescent="0.25">
      <c r="A33" s="191" t="s">
        <v>103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3"/>
      <c r="P33" s="177"/>
      <c r="Q33" s="39"/>
      <c r="R33" s="55"/>
      <c r="S33" s="55"/>
      <c r="T33" s="55"/>
      <c r="U33" s="45"/>
      <c r="V33" s="46"/>
    </row>
    <row r="34" spans="1:22" x14ac:dyDescent="0.25">
      <c r="A34" s="10" t="s">
        <v>59</v>
      </c>
      <c r="B34" s="8" t="s">
        <v>26</v>
      </c>
      <c r="C34" s="10">
        <v>60</v>
      </c>
      <c r="D34" s="11">
        <v>0.98</v>
      </c>
      <c r="E34" s="11">
        <v>1.38</v>
      </c>
      <c r="F34" s="11">
        <v>4.38</v>
      </c>
      <c r="G34" s="11">
        <v>43</v>
      </c>
      <c r="H34" s="11">
        <v>0.03</v>
      </c>
      <c r="I34" s="11">
        <v>0</v>
      </c>
      <c r="J34" s="11">
        <v>0</v>
      </c>
      <c r="K34" s="11">
        <v>0</v>
      </c>
      <c r="L34" s="11">
        <v>13.9</v>
      </c>
      <c r="M34" s="11">
        <v>25.77</v>
      </c>
      <c r="N34" s="11">
        <v>11.42</v>
      </c>
      <c r="O34" s="11">
        <v>0.53</v>
      </c>
      <c r="P34" s="110"/>
      <c r="Q34" s="56"/>
      <c r="R34" s="55"/>
      <c r="S34" s="45"/>
      <c r="T34" s="45"/>
      <c r="U34" s="45"/>
      <c r="V34" s="46"/>
    </row>
    <row r="35" spans="1:22" x14ac:dyDescent="0.25">
      <c r="A35" s="10" t="s">
        <v>67</v>
      </c>
      <c r="B35" s="8" t="s">
        <v>51</v>
      </c>
      <c r="C35" s="10">
        <v>200</v>
      </c>
      <c r="D35" s="42">
        <v>6.4</v>
      </c>
      <c r="E35" s="42">
        <v>5.54</v>
      </c>
      <c r="F35" s="9">
        <v>15.46</v>
      </c>
      <c r="G35" s="9">
        <v>161.34</v>
      </c>
      <c r="H35" s="11">
        <v>0.21</v>
      </c>
      <c r="I35" s="11">
        <v>0</v>
      </c>
      <c r="J35" s="11">
        <v>0</v>
      </c>
      <c r="K35" s="11">
        <v>2.1</v>
      </c>
      <c r="L35" s="11">
        <v>52.6</v>
      </c>
      <c r="M35" s="11">
        <v>134.6</v>
      </c>
      <c r="N35" s="11">
        <v>39.659999999999997</v>
      </c>
      <c r="O35" s="11">
        <v>2.2000000000000002</v>
      </c>
      <c r="P35" s="110"/>
      <c r="Q35" s="56"/>
      <c r="R35" s="55"/>
      <c r="S35" s="45"/>
      <c r="T35" s="45"/>
      <c r="U35" s="45"/>
      <c r="V35" s="46"/>
    </row>
    <row r="36" spans="1:22" x14ac:dyDescent="0.25">
      <c r="A36" s="10" t="s">
        <v>57</v>
      </c>
      <c r="B36" s="8" t="s">
        <v>65</v>
      </c>
      <c r="C36" s="10">
        <v>150</v>
      </c>
      <c r="D36" s="42">
        <v>3.52</v>
      </c>
      <c r="E36" s="42">
        <v>3.54</v>
      </c>
      <c r="F36" s="9">
        <v>36.619999999999997</v>
      </c>
      <c r="G36" s="9">
        <v>201</v>
      </c>
      <c r="H36" s="11">
        <v>0.04</v>
      </c>
      <c r="I36" s="11">
        <v>0</v>
      </c>
      <c r="J36" s="11">
        <v>13.99</v>
      </c>
      <c r="K36" s="11">
        <v>0.25</v>
      </c>
      <c r="L36" s="11">
        <v>5.73</v>
      </c>
      <c r="M36" s="11">
        <v>82.51</v>
      </c>
      <c r="N36" s="11">
        <v>27.15</v>
      </c>
      <c r="O36" s="11">
        <v>0.55000000000000004</v>
      </c>
      <c r="P36" s="110"/>
      <c r="Q36" s="56"/>
      <c r="R36" s="55"/>
      <c r="S36" s="45"/>
      <c r="T36" s="45"/>
      <c r="U36" s="45"/>
      <c r="V36" s="46"/>
    </row>
    <row r="37" spans="1:22" x14ac:dyDescent="0.25">
      <c r="A37" s="10" t="s">
        <v>106</v>
      </c>
      <c r="B37" s="24" t="s">
        <v>107</v>
      </c>
      <c r="C37" s="10">
        <v>50</v>
      </c>
      <c r="D37" s="11">
        <v>0.5</v>
      </c>
      <c r="E37" s="11">
        <v>2.21</v>
      </c>
      <c r="F37" s="11">
        <v>3</v>
      </c>
      <c r="G37" s="11">
        <v>35</v>
      </c>
      <c r="H37" s="11">
        <v>0.03</v>
      </c>
      <c r="I37" s="11">
        <v>0.6</v>
      </c>
      <c r="J37" s="11">
        <v>2.5</v>
      </c>
      <c r="K37" s="11">
        <v>0.75</v>
      </c>
      <c r="L37" s="11">
        <v>10.050000000000001</v>
      </c>
      <c r="M37" s="11">
        <v>44.35</v>
      </c>
      <c r="N37" s="11">
        <v>17.850000000000001</v>
      </c>
      <c r="O37" s="11">
        <v>1.05</v>
      </c>
      <c r="P37" s="110"/>
      <c r="Q37" s="56"/>
      <c r="R37" s="55"/>
      <c r="S37" s="45"/>
      <c r="T37" s="45"/>
      <c r="U37" s="45"/>
      <c r="V37" s="46"/>
    </row>
    <row r="38" spans="1:22" x14ac:dyDescent="0.25">
      <c r="A38" s="43" t="s">
        <v>113</v>
      </c>
      <c r="B38" s="24" t="s">
        <v>109</v>
      </c>
      <c r="C38" s="10">
        <v>60</v>
      </c>
      <c r="D38" s="11">
        <v>9.84</v>
      </c>
      <c r="E38" s="11">
        <v>9.1999999999999993</v>
      </c>
      <c r="F38" s="11">
        <v>24.82</v>
      </c>
      <c r="G38" s="11">
        <v>164</v>
      </c>
      <c r="H38" s="11">
        <v>0.13</v>
      </c>
      <c r="I38" s="11">
        <v>47.63</v>
      </c>
      <c r="J38" s="11">
        <v>396.3</v>
      </c>
      <c r="K38" s="11">
        <v>1.5</v>
      </c>
      <c r="L38" s="11">
        <v>12.01</v>
      </c>
      <c r="M38" s="11">
        <v>136.51</v>
      </c>
      <c r="N38" s="11">
        <v>9.2200000000000006</v>
      </c>
      <c r="O38" s="11">
        <v>136.51</v>
      </c>
      <c r="P38" s="110"/>
      <c r="Q38" s="56"/>
      <c r="R38" s="55"/>
      <c r="S38" s="45"/>
      <c r="T38" s="45"/>
      <c r="U38" s="45"/>
      <c r="V38" s="46"/>
    </row>
    <row r="39" spans="1:22" x14ac:dyDescent="0.25">
      <c r="A39" s="10" t="s">
        <v>52</v>
      </c>
      <c r="B39" s="13" t="s">
        <v>18</v>
      </c>
      <c r="C39" s="10">
        <v>200</v>
      </c>
      <c r="D39" s="9">
        <v>0.1</v>
      </c>
      <c r="E39" s="9">
        <v>0.04</v>
      </c>
      <c r="F39" s="9">
        <v>9.9</v>
      </c>
      <c r="G39" s="11">
        <v>45</v>
      </c>
      <c r="H39" s="11">
        <v>0</v>
      </c>
      <c r="I39" s="11">
        <v>2.5</v>
      </c>
      <c r="J39" s="11">
        <v>0</v>
      </c>
      <c r="K39" s="11">
        <v>0.02</v>
      </c>
      <c r="L39" s="11">
        <v>7.35</v>
      </c>
      <c r="M39" s="11">
        <v>9.56</v>
      </c>
      <c r="N39" s="11">
        <v>5.12</v>
      </c>
      <c r="O39" s="11">
        <v>0.88</v>
      </c>
      <c r="P39" s="116"/>
      <c r="Q39" s="53"/>
      <c r="R39" s="32"/>
      <c r="S39" s="45"/>
      <c r="T39" s="45"/>
      <c r="U39" s="45"/>
      <c r="V39" s="46"/>
    </row>
    <row r="40" spans="1:22" s="4" customFormat="1" x14ac:dyDescent="0.25">
      <c r="A40" s="10"/>
      <c r="B40" s="8" t="s">
        <v>23</v>
      </c>
      <c r="C40" s="10">
        <v>30</v>
      </c>
      <c r="D40" s="11">
        <v>2.37</v>
      </c>
      <c r="E40" s="11">
        <v>1.8</v>
      </c>
      <c r="F40" s="11">
        <v>12.4</v>
      </c>
      <c r="G40" s="11">
        <v>69</v>
      </c>
      <c r="H40" s="11">
        <v>7.0000000000000007E-2</v>
      </c>
      <c r="I40" s="11">
        <v>0</v>
      </c>
      <c r="J40" s="11">
        <v>0.01</v>
      </c>
      <c r="K40" s="11">
        <v>0.6</v>
      </c>
      <c r="L40" s="11">
        <v>8.4</v>
      </c>
      <c r="M40" s="11">
        <v>37.299999999999997</v>
      </c>
      <c r="N40" s="11">
        <v>9.3000000000000007</v>
      </c>
      <c r="O40" s="11">
        <v>0.6</v>
      </c>
      <c r="P40" s="176"/>
      <c r="Q40" s="80"/>
      <c r="R40" s="158"/>
      <c r="S40" s="121"/>
      <c r="T40" s="121"/>
      <c r="U40" s="121"/>
    </row>
    <row r="41" spans="1:22" s="2" customFormat="1" x14ac:dyDescent="0.25">
      <c r="A41" s="186" t="s">
        <v>104</v>
      </c>
      <c r="B41" s="187"/>
      <c r="C41" s="28"/>
      <c r="D41" s="28">
        <f t="shared" ref="D41:O41" si="4">SUM(D34:D40)</f>
        <v>23.710000000000004</v>
      </c>
      <c r="E41" s="28">
        <f t="shared" si="4"/>
        <v>23.71</v>
      </c>
      <c r="F41" s="28">
        <f t="shared" si="4"/>
        <v>106.58000000000001</v>
      </c>
      <c r="G41" s="28">
        <f t="shared" si="4"/>
        <v>718.34</v>
      </c>
      <c r="H41" s="28">
        <f t="shared" si="4"/>
        <v>0.51</v>
      </c>
      <c r="I41" s="28">
        <f t="shared" si="4"/>
        <v>50.730000000000004</v>
      </c>
      <c r="J41" s="28">
        <f t="shared" si="4"/>
        <v>412.8</v>
      </c>
      <c r="K41" s="28">
        <f t="shared" si="4"/>
        <v>5.2199999999999989</v>
      </c>
      <c r="L41" s="28">
        <f t="shared" si="4"/>
        <v>110.04</v>
      </c>
      <c r="M41" s="28">
        <f t="shared" si="4"/>
        <v>470.6</v>
      </c>
      <c r="N41" s="28">
        <f t="shared" si="4"/>
        <v>119.71999999999998</v>
      </c>
      <c r="O41" s="28">
        <f t="shared" si="4"/>
        <v>142.32</v>
      </c>
      <c r="P41" s="110"/>
      <c r="Q41" s="54"/>
      <c r="R41" s="57">
        <f>D41/E41</f>
        <v>1.0000000000000002</v>
      </c>
      <c r="S41" s="57">
        <f>E41/D41</f>
        <v>0.99999999999999989</v>
      </c>
      <c r="T41" s="57">
        <f>F41/D41</f>
        <v>4.4951497258540698</v>
      </c>
      <c r="U41" s="57">
        <f>F41/E41</f>
        <v>4.4951497258540707</v>
      </c>
      <c r="V41" s="49"/>
    </row>
    <row r="42" spans="1:22" x14ac:dyDescent="0.25">
      <c r="A42" s="206" t="s">
        <v>91</v>
      </c>
      <c r="B42" s="207"/>
      <c r="C42" s="26"/>
      <c r="D42" s="17">
        <f t="shared" ref="D42:O42" si="5">D32+D41</f>
        <v>42.750000000000007</v>
      </c>
      <c r="E42" s="17">
        <f t="shared" si="5"/>
        <v>41.43</v>
      </c>
      <c r="F42" s="17">
        <f t="shared" si="5"/>
        <v>180.42000000000002</v>
      </c>
      <c r="G42" s="17">
        <f t="shared" si="5"/>
        <v>1254.8400000000001</v>
      </c>
      <c r="H42" s="17">
        <f t="shared" si="5"/>
        <v>0.95</v>
      </c>
      <c r="I42" s="17">
        <f t="shared" si="5"/>
        <v>56.900000000000006</v>
      </c>
      <c r="J42" s="17">
        <f t="shared" si="5"/>
        <v>484.11</v>
      </c>
      <c r="K42" s="17">
        <f t="shared" si="5"/>
        <v>6.9899999999999984</v>
      </c>
      <c r="L42" s="17">
        <f t="shared" si="5"/>
        <v>193.10000000000002</v>
      </c>
      <c r="M42" s="17">
        <f t="shared" si="5"/>
        <v>935.81999999999994</v>
      </c>
      <c r="N42" s="17">
        <f t="shared" si="5"/>
        <v>290.14999999999998</v>
      </c>
      <c r="O42" s="17">
        <f t="shared" si="5"/>
        <v>151.35</v>
      </c>
      <c r="P42" s="110"/>
      <c r="Q42" s="54"/>
      <c r="R42" s="55">
        <f>D42/E42</f>
        <v>1.0318609703113688</v>
      </c>
      <c r="S42" s="45">
        <f>E42/D42</f>
        <v>0.96912280701754372</v>
      </c>
      <c r="T42" s="45">
        <f>F42/D42</f>
        <v>4.2203508771929821</v>
      </c>
      <c r="U42" s="45">
        <f>F42/E42</f>
        <v>4.3548153511947865</v>
      </c>
      <c r="V42" s="46"/>
    </row>
    <row r="43" spans="1:22" x14ac:dyDescent="0.25">
      <c r="A43" s="191" t="s">
        <v>81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3"/>
      <c r="P43" s="177"/>
      <c r="Q43" s="39"/>
      <c r="R43" s="55"/>
      <c r="S43" s="55"/>
      <c r="T43" s="55"/>
      <c r="U43" s="45"/>
      <c r="V43" s="46"/>
    </row>
    <row r="44" spans="1:22" x14ac:dyDescent="0.25">
      <c r="A44" s="191" t="s">
        <v>102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3"/>
      <c r="P44" s="177"/>
      <c r="Q44" s="39"/>
      <c r="R44" s="55"/>
      <c r="S44" s="55"/>
      <c r="T44" s="55"/>
      <c r="U44" s="45"/>
      <c r="V44" s="46"/>
    </row>
    <row r="45" spans="1:22" s="4" customFormat="1" x14ac:dyDescent="0.25">
      <c r="A45" s="97" t="s">
        <v>116</v>
      </c>
      <c r="B45" s="24" t="s">
        <v>110</v>
      </c>
      <c r="C45" s="12">
        <v>200</v>
      </c>
      <c r="D45" s="78">
        <v>10.44</v>
      </c>
      <c r="E45" s="78">
        <v>12.8</v>
      </c>
      <c r="F45" s="78">
        <v>33.700000000000003</v>
      </c>
      <c r="G45" s="79">
        <v>239.6</v>
      </c>
      <c r="H45" s="79">
        <v>0.1</v>
      </c>
      <c r="I45" s="79">
        <v>0</v>
      </c>
      <c r="J45" s="79">
        <v>0.06</v>
      </c>
      <c r="K45" s="79">
        <v>2.9</v>
      </c>
      <c r="L45" s="79">
        <v>116</v>
      </c>
      <c r="M45" s="79">
        <v>202</v>
      </c>
      <c r="N45" s="79">
        <v>96.4</v>
      </c>
      <c r="O45" s="79">
        <v>2.9</v>
      </c>
      <c r="P45" s="176"/>
      <c r="Q45" s="85"/>
      <c r="R45" s="156"/>
      <c r="S45" s="86"/>
      <c r="T45" s="86"/>
      <c r="U45" s="86"/>
      <c r="V45" s="65"/>
    </row>
    <row r="46" spans="1:22" s="90" customFormat="1" x14ac:dyDescent="0.25">
      <c r="A46" s="98" t="s">
        <v>115</v>
      </c>
      <c r="B46" s="83" t="s">
        <v>114</v>
      </c>
      <c r="C46" s="73">
        <v>200</v>
      </c>
      <c r="D46" s="82">
        <v>2.94</v>
      </c>
      <c r="E46" s="82">
        <v>1.99</v>
      </c>
      <c r="F46" s="82">
        <v>16.920000000000002</v>
      </c>
      <c r="G46" s="82">
        <v>113.4</v>
      </c>
      <c r="H46" s="82">
        <v>0.02</v>
      </c>
      <c r="I46" s="82">
        <v>0.38</v>
      </c>
      <c r="J46" s="82">
        <v>10</v>
      </c>
      <c r="K46" s="82">
        <v>0</v>
      </c>
      <c r="L46" s="82">
        <v>128.78</v>
      </c>
      <c r="M46" s="82">
        <v>86.56</v>
      </c>
      <c r="N46" s="82">
        <v>12.88</v>
      </c>
      <c r="O46" s="82">
        <v>0.08</v>
      </c>
      <c r="P46" s="178"/>
      <c r="Q46" s="88"/>
      <c r="R46" s="145"/>
      <c r="S46" s="146"/>
      <c r="T46" s="146"/>
      <c r="U46" s="146"/>
      <c r="V46" s="89"/>
    </row>
    <row r="47" spans="1:22" x14ac:dyDescent="0.25">
      <c r="A47" s="10"/>
      <c r="B47" s="8" t="s">
        <v>23</v>
      </c>
      <c r="C47" s="10">
        <v>30</v>
      </c>
      <c r="D47" s="11">
        <v>2.37</v>
      </c>
      <c r="E47" s="11">
        <v>1.8</v>
      </c>
      <c r="F47" s="11">
        <v>12.4</v>
      </c>
      <c r="G47" s="11">
        <v>69</v>
      </c>
      <c r="H47" s="11">
        <v>7.0000000000000007E-2</v>
      </c>
      <c r="I47" s="11">
        <v>0</v>
      </c>
      <c r="J47" s="11">
        <v>0.01</v>
      </c>
      <c r="K47" s="11">
        <v>0.6</v>
      </c>
      <c r="L47" s="11">
        <v>8.4</v>
      </c>
      <c r="M47" s="11">
        <v>37.299999999999997</v>
      </c>
      <c r="N47" s="11">
        <v>9.3000000000000007</v>
      </c>
      <c r="O47" s="11">
        <v>0.6</v>
      </c>
      <c r="P47" s="116"/>
      <c r="Q47" s="53"/>
      <c r="R47" s="32"/>
      <c r="S47" s="45"/>
      <c r="T47" s="45"/>
      <c r="U47" s="45"/>
      <c r="V47" s="46"/>
    </row>
    <row r="48" spans="1:22" s="4" customFormat="1" x14ac:dyDescent="0.25">
      <c r="A48" s="12"/>
      <c r="B48" s="24" t="s">
        <v>24</v>
      </c>
      <c r="C48" s="12">
        <v>100</v>
      </c>
      <c r="D48" s="78">
        <v>0.52</v>
      </c>
      <c r="E48" s="79">
        <v>0.14000000000000001</v>
      </c>
      <c r="F48" s="78">
        <v>10.130000000000001</v>
      </c>
      <c r="G48" s="79">
        <v>77</v>
      </c>
      <c r="H48" s="79">
        <v>0.04</v>
      </c>
      <c r="I48" s="79">
        <v>9</v>
      </c>
      <c r="J48" s="79">
        <v>0</v>
      </c>
      <c r="K48" s="79">
        <v>7.0000000000000007E-2</v>
      </c>
      <c r="L48" s="79">
        <v>34.200000000000003</v>
      </c>
      <c r="M48" s="79">
        <v>28.8</v>
      </c>
      <c r="N48" s="79">
        <v>21.64</v>
      </c>
      <c r="O48" s="79">
        <v>4.1399999999999997</v>
      </c>
      <c r="P48" s="176"/>
      <c r="Q48" s="64"/>
      <c r="R48" s="156"/>
      <c r="S48" s="86"/>
      <c r="T48" s="86"/>
      <c r="U48" s="86"/>
      <c r="V48" s="65"/>
    </row>
    <row r="49" spans="1:22" x14ac:dyDescent="0.25">
      <c r="A49" s="184" t="s">
        <v>101</v>
      </c>
      <c r="B49" s="185"/>
      <c r="C49" s="93"/>
      <c r="D49" s="94">
        <f t="shared" ref="D49:O49" si="6">SUM(D45:D48)</f>
        <v>16.27</v>
      </c>
      <c r="E49" s="95">
        <f t="shared" si="6"/>
        <v>16.73</v>
      </c>
      <c r="F49" s="94">
        <f t="shared" si="6"/>
        <v>73.150000000000006</v>
      </c>
      <c r="G49" s="94">
        <f t="shared" si="6"/>
        <v>499</v>
      </c>
      <c r="H49" s="94">
        <f t="shared" si="6"/>
        <v>0.23</v>
      </c>
      <c r="I49" s="94">
        <f t="shared" si="6"/>
        <v>9.3800000000000008</v>
      </c>
      <c r="J49" s="94">
        <f t="shared" si="6"/>
        <v>10.07</v>
      </c>
      <c r="K49" s="94">
        <f t="shared" si="6"/>
        <v>3.57</v>
      </c>
      <c r="L49" s="96">
        <f t="shared" si="6"/>
        <v>287.38</v>
      </c>
      <c r="M49" s="96">
        <f t="shared" si="6"/>
        <v>354.66</v>
      </c>
      <c r="N49" s="96">
        <f t="shared" si="6"/>
        <v>140.22</v>
      </c>
      <c r="O49" s="94">
        <f t="shared" si="6"/>
        <v>7.72</v>
      </c>
      <c r="P49" s="110"/>
      <c r="Q49" s="54"/>
      <c r="R49" s="55">
        <f>D49/E49</f>
        <v>0.97250448296473391</v>
      </c>
      <c r="S49" s="45">
        <f>E49/D49</f>
        <v>1.0282728948985864</v>
      </c>
      <c r="T49" s="45">
        <f>F49/D49</f>
        <v>4.4960049170251999</v>
      </c>
      <c r="U49" s="45">
        <f>F49/E49</f>
        <v>4.3723849372384942</v>
      </c>
      <c r="V49" s="46"/>
    </row>
    <row r="50" spans="1:22" x14ac:dyDescent="0.25">
      <c r="A50" s="191" t="s">
        <v>103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3"/>
      <c r="P50" s="118"/>
      <c r="Q50" s="40"/>
      <c r="R50" s="32"/>
      <c r="S50" s="32"/>
      <c r="T50" s="32"/>
      <c r="U50" s="45"/>
      <c r="V50" s="46"/>
    </row>
    <row r="51" spans="1:22" s="33" customFormat="1" x14ac:dyDescent="0.25">
      <c r="A51" s="38" t="s">
        <v>53</v>
      </c>
      <c r="B51" s="8" t="s">
        <v>34</v>
      </c>
      <c r="C51" s="12">
        <v>60</v>
      </c>
      <c r="D51" s="9">
        <v>0.66</v>
      </c>
      <c r="E51" s="9">
        <v>0.12</v>
      </c>
      <c r="F51" s="9">
        <v>2.2799999999999998</v>
      </c>
      <c r="G51" s="11">
        <v>23.2</v>
      </c>
      <c r="H51" s="9">
        <v>0.06</v>
      </c>
      <c r="I51" s="9">
        <v>5.0999999999999996</v>
      </c>
      <c r="J51" s="9">
        <v>1.2</v>
      </c>
      <c r="K51" s="9">
        <v>1.19</v>
      </c>
      <c r="L51" s="9">
        <v>18.3</v>
      </c>
      <c r="M51" s="9">
        <v>70.19</v>
      </c>
      <c r="N51" s="9">
        <v>14.49</v>
      </c>
      <c r="O51" s="9">
        <v>0.6</v>
      </c>
      <c r="P51" s="179"/>
      <c r="Q51" s="50"/>
      <c r="R51" s="66"/>
      <c r="S51" s="51"/>
      <c r="T51" s="51"/>
      <c r="U51" s="51"/>
      <c r="V51" s="52"/>
    </row>
    <row r="52" spans="1:22" x14ac:dyDescent="0.25">
      <c r="A52" s="10" t="s">
        <v>63</v>
      </c>
      <c r="B52" s="24" t="s">
        <v>66</v>
      </c>
      <c r="C52" s="12">
        <v>200</v>
      </c>
      <c r="D52" s="11">
        <v>1.74</v>
      </c>
      <c r="E52" s="11">
        <v>4.2</v>
      </c>
      <c r="F52" s="11">
        <v>10.94</v>
      </c>
      <c r="G52" s="11">
        <v>134.34</v>
      </c>
      <c r="H52" s="11">
        <v>0.09</v>
      </c>
      <c r="I52" s="11">
        <v>21.14</v>
      </c>
      <c r="J52" s="11">
        <v>4.9000000000000004</v>
      </c>
      <c r="K52" s="11">
        <v>1.48</v>
      </c>
      <c r="L52" s="11">
        <v>22.06</v>
      </c>
      <c r="M52" s="11">
        <v>62.94</v>
      </c>
      <c r="N52" s="11">
        <v>23.53</v>
      </c>
      <c r="O52" s="11">
        <v>0.94</v>
      </c>
      <c r="P52" s="116"/>
      <c r="Q52" s="53"/>
      <c r="R52" s="32"/>
      <c r="S52" s="45"/>
      <c r="T52" s="45"/>
      <c r="U52" s="45"/>
      <c r="V52" s="46"/>
    </row>
    <row r="53" spans="1:22" x14ac:dyDescent="0.25">
      <c r="A53" s="10" t="s">
        <v>62</v>
      </c>
      <c r="B53" s="8" t="s">
        <v>38</v>
      </c>
      <c r="C53" s="10">
        <v>150</v>
      </c>
      <c r="D53" s="11">
        <v>2.94</v>
      </c>
      <c r="E53" s="11">
        <v>4.17</v>
      </c>
      <c r="F53" s="11">
        <v>20.86</v>
      </c>
      <c r="G53" s="11">
        <v>159</v>
      </c>
      <c r="H53" s="9">
        <v>0.15</v>
      </c>
      <c r="I53" s="9">
        <v>0</v>
      </c>
      <c r="J53" s="9">
        <v>0</v>
      </c>
      <c r="K53" s="9">
        <v>0</v>
      </c>
      <c r="L53" s="9">
        <v>46.06</v>
      </c>
      <c r="M53" s="9">
        <v>97.33</v>
      </c>
      <c r="N53" s="9">
        <v>33</v>
      </c>
      <c r="O53" s="9">
        <v>1.2</v>
      </c>
      <c r="P53" s="116"/>
      <c r="Q53" s="53"/>
      <c r="R53" s="32"/>
      <c r="S53" s="45"/>
      <c r="T53" s="45"/>
      <c r="U53" s="45"/>
      <c r="V53" s="46"/>
    </row>
    <row r="54" spans="1:22" s="44" customFormat="1" ht="30" x14ac:dyDescent="0.25">
      <c r="A54" s="98" t="s">
        <v>117</v>
      </c>
      <c r="B54" s="92" t="s">
        <v>111</v>
      </c>
      <c r="C54" s="73">
        <v>90</v>
      </c>
      <c r="D54" s="42">
        <v>15.78</v>
      </c>
      <c r="E54" s="42">
        <v>14.46</v>
      </c>
      <c r="F54" s="42">
        <v>35.42</v>
      </c>
      <c r="G54" s="42">
        <v>224.5</v>
      </c>
      <c r="H54" s="42">
        <v>0.05</v>
      </c>
      <c r="I54" s="42">
        <v>3.36</v>
      </c>
      <c r="J54" s="42">
        <v>5.23</v>
      </c>
      <c r="K54" s="42">
        <v>1.62</v>
      </c>
      <c r="L54" s="42">
        <v>35.159999999999997</v>
      </c>
      <c r="M54" s="42">
        <v>145.97</v>
      </c>
      <c r="N54" s="42">
        <v>43.68</v>
      </c>
      <c r="O54" s="42">
        <v>0.76</v>
      </c>
      <c r="P54" s="173"/>
      <c r="Q54" s="62"/>
      <c r="R54" s="147"/>
      <c r="S54" s="148"/>
      <c r="T54" s="148"/>
      <c r="U54" s="148"/>
      <c r="V54" s="63"/>
    </row>
    <row r="55" spans="1:22" s="4" customFormat="1" x14ac:dyDescent="0.25">
      <c r="A55" s="10" t="s">
        <v>61</v>
      </c>
      <c r="B55" s="8" t="s">
        <v>28</v>
      </c>
      <c r="C55" s="10">
        <v>200</v>
      </c>
      <c r="D55" s="11">
        <v>2.09</v>
      </c>
      <c r="E55" s="11">
        <v>0.74</v>
      </c>
      <c r="F55" s="11">
        <v>29.5</v>
      </c>
      <c r="G55" s="11">
        <v>110</v>
      </c>
      <c r="H55" s="11">
        <v>0.02</v>
      </c>
      <c r="I55" s="11">
        <v>52</v>
      </c>
      <c r="J55" s="11">
        <v>0.04</v>
      </c>
      <c r="K55" s="11">
        <v>0.34</v>
      </c>
      <c r="L55" s="11">
        <v>11.8</v>
      </c>
      <c r="M55" s="11">
        <v>11.68</v>
      </c>
      <c r="N55" s="11">
        <v>4.72</v>
      </c>
      <c r="O55" s="11">
        <v>0.54</v>
      </c>
      <c r="P55" s="176"/>
      <c r="Q55" s="80"/>
      <c r="R55" s="158"/>
      <c r="S55" s="121"/>
      <c r="T55" s="121"/>
      <c r="U55" s="121"/>
    </row>
    <row r="56" spans="1:22" x14ac:dyDescent="0.25">
      <c r="A56" s="10"/>
      <c r="B56" s="8" t="s">
        <v>23</v>
      </c>
      <c r="C56" s="10">
        <v>30</v>
      </c>
      <c r="D56" s="11">
        <v>2.37</v>
      </c>
      <c r="E56" s="11">
        <v>1.8</v>
      </c>
      <c r="F56" s="11">
        <v>12.4</v>
      </c>
      <c r="G56" s="11">
        <v>69</v>
      </c>
      <c r="H56" s="11">
        <v>7.0000000000000007E-2</v>
      </c>
      <c r="I56" s="11">
        <v>0</v>
      </c>
      <c r="J56" s="11">
        <v>0.01</v>
      </c>
      <c r="K56" s="11">
        <v>0.6</v>
      </c>
      <c r="L56" s="11">
        <v>8.4</v>
      </c>
      <c r="M56" s="11">
        <v>37.299999999999997</v>
      </c>
      <c r="N56" s="11">
        <v>9.3000000000000007</v>
      </c>
      <c r="O56" s="11">
        <v>0.6</v>
      </c>
      <c r="P56" s="116"/>
      <c r="Q56" s="53"/>
      <c r="R56" s="32"/>
      <c r="S56" s="45"/>
      <c r="T56" s="45"/>
      <c r="U56" s="45"/>
      <c r="V56" s="46"/>
    </row>
    <row r="57" spans="1:22" x14ac:dyDescent="0.25">
      <c r="A57" s="186" t="s">
        <v>104</v>
      </c>
      <c r="B57" s="187"/>
      <c r="C57" s="28"/>
      <c r="D57" s="28">
        <f t="shared" ref="D57:O57" si="7">SUM(D51:D56)</f>
        <v>25.58</v>
      </c>
      <c r="E57" s="29">
        <f t="shared" si="7"/>
        <v>25.490000000000002</v>
      </c>
      <c r="F57" s="28">
        <f t="shared" si="7"/>
        <v>111.4</v>
      </c>
      <c r="G57" s="28">
        <f t="shared" si="7"/>
        <v>720.04</v>
      </c>
      <c r="H57" s="28">
        <f t="shared" si="7"/>
        <v>0.44</v>
      </c>
      <c r="I57" s="28">
        <f t="shared" si="7"/>
        <v>81.599999999999994</v>
      </c>
      <c r="J57" s="28">
        <f t="shared" si="7"/>
        <v>11.38</v>
      </c>
      <c r="K57" s="28">
        <f t="shared" si="7"/>
        <v>5.2299999999999995</v>
      </c>
      <c r="L57" s="28">
        <f t="shared" si="7"/>
        <v>141.78</v>
      </c>
      <c r="M57" s="28">
        <f t="shared" si="7"/>
        <v>425.40999999999997</v>
      </c>
      <c r="N57" s="28">
        <f t="shared" si="7"/>
        <v>128.72000000000003</v>
      </c>
      <c r="O57" s="28">
        <f t="shared" si="7"/>
        <v>4.6399999999999997</v>
      </c>
      <c r="P57" s="110"/>
      <c r="Q57" s="54"/>
      <c r="R57" s="45">
        <f>D57/E57</f>
        <v>1.0035307963907414</v>
      </c>
      <c r="S57" s="45">
        <f>E57/D57</f>
        <v>0.99648162627052395</v>
      </c>
      <c r="T57" s="45">
        <f>F57/D57</f>
        <v>4.3549648162627062</v>
      </c>
      <c r="U57" s="45">
        <f>F57/E57</f>
        <v>4.3703413103177713</v>
      </c>
      <c r="V57" s="46"/>
    </row>
    <row r="58" spans="1:22" x14ac:dyDescent="0.25">
      <c r="A58" s="208" t="s">
        <v>92</v>
      </c>
      <c r="B58" s="209"/>
      <c r="C58" s="15"/>
      <c r="D58" s="17">
        <f t="shared" ref="D58:O58" si="8">D49+D57</f>
        <v>41.849999999999994</v>
      </c>
      <c r="E58" s="17">
        <f t="shared" si="8"/>
        <v>42.22</v>
      </c>
      <c r="F58" s="17">
        <f t="shared" si="8"/>
        <v>184.55</v>
      </c>
      <c r="G58" s="17">
        <f t="shared" si="8"/>
        <v>1219.04</v>
      </c>
      <c r="H58" s="17">
        <f t="shared" si="8"/>
        <v>0.67</v>
      </c>
      <c r="I58" s="17">
        <f t="shared" si="8"/>
        <v>90.97999999999999</v>
      </c>
      <c r="J58" s="17">
        <f t="shared" si="8"/>
        <v>21.450000000000003</v>
      </c>
      <c r="K58" s="17">
        <f t="shared" si="8"/>
        <v>8.7999999999999989</v>
      </c>
      <c r="L58" s="17">
        <f t="shared" si="8"/>
        <v>429.15999999999997</v>
      </c>
      <c r="M58" s="17">
        <f t="shared" si="8"/>
        <v>780.06999999999994</v>
      </c>
      <c r="N58" s="17">
        <f t="shared" si="8"/>
        <v>268.94000000000005</v>
      </c>
      <c r="O58" s="17">
        <f t="shared" si="8"/>
        <v>12.36</v>
      </c>
      <c r="P58" s="110"/>
      <c r="Q58" s="54"/>
      <c r="R58" s="55">
        <f>D58/E58</f>
        <v>0.99123638086215049</v>
      </c>
      <c r="S58" s="45">
        <f>E58/D58</f>
        <v>1.0088410991636798</v>
      </c>
      <c r="T58" s="45">
        <f>F58/D58</f>
        <v>4.4097968936678624</v>
      </c>
      <c r="U58" s="45">
        <f>F58/E58</f>
        <v>4.3711511132164853</v>
      </c>
      <c r="V58" s="46"/>
    </row>
    <row r="59" spans="1:22" x14ac:dyDescent="0.25">
      <c r="A59" s="191" t="s">
        <v>82</v>
      </c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3"/>
      <c r="P59" s="177"/>
      <c r="Q59" s="39"/>
      <c r="R59" s="55"/>
      <c r="S59" s="55"/>
      <c r="T59" s="55"/>
      <c r="U59" s="45"/>
      <c r="V59" s="46"/>
    </row>
    <row r="60" spans="1:22" x14ac:dyDescent="0.25">
      <c r="A60" s="191" t="s">
        <v>102</v>
      </c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3"/>
      <c r="P60" s="177"/>
      <c r="Q60" s="39"/>
      <c r="R60" s="55"/>
      <c r="S60" s="55"/>
      <c r="T60" s="55"/>
      <c r="U60" s="45"/>
      <c r="V60" s="46"/>
    </row>
    <row r="61" spans="1:22" s="44" customFormat="1" ht="30" x14ac:dyDescent="0.25">
      <c r="A61" s="98" t="s">
        <v>89</v>
      </c>
      <c r="B61" s="99" t="s">
        <v>118</v>
      </c>
      <c r="C61" s="19">
        <v>200</v>
      </c>
      <c r="D61" s="42">
        <v>10.1</v>
      </c>
      <c r="E61" s="42">
        <v>7.18</v>
      </c>
      <c r="F61" s="42">
        <v>41.84</v>
      </c>
      <c r="G61" s="42">
        <v>297.33999999999997</v>
      </c>
      <c r="H61" s="42">
        <v>0.08</v>
      </c>
      <c r="I61" s="42">
        <v>1.74</v>
      </c>
      <c r="J61" s="42">
        <v>24.78</v>
      </c>
      <c r="K61" s="42">
        <v>1.58</v>
      </c>
      <c r="L61" s="42">
        <v>66.42</v>
      </c>
      <c r="M61" s="42">
        <v>160.81</v>
      </c>
      <c r="N61" s="42">
        <v>40.29</v>
      </c>
      <c r="O61" s="42">
        <v>1.07</v>
      </c>
      <c r="P61" s="173"/>
      <c r="Q61" s="62"/>
      <c r="R61" s="147"/>
      <c r="S61" s="148"/>
      <c r="T61" s="148"/>
      <c r="U61" s="148"/>
      <c r="V61" s="63"/>
    </row>
    <row r="62" spans="1:22" x14ac:dyDescent="0.25">
      <c r="A62" s="10" t="s">
        <v>52</v>
      </c>
      <c r="B62" s="13" t="s">
        <v>18</v>
      </c>
      <c r="C62" s="10">
        <v>200</v>
      </c>
      <c r="D62" s="9">
        <v>0.1</v>
      </c>
      <c r="E62" s="9">
        <v>0.04</v>
      </c>
      <c r="F62" s="9">
        <v>9.9</v>
      </c>
      <c r="G62" s="11">
        <v>45</v>
      </c>
      <c r="H62" s="11">
        <v>0</v>
      </c>
      <c r="I62" s="11">
        <v>2.5</v>
      </c>
      <c r="J62" s="11">
        <v>0</v>
      </c>
      <c r="K62" s="11">
        <v>0.02</v>
      </c>
      <c r="L62" s="11">
        <v>7.35</v>
      </c>
      <c r="M62" s="11">
        <v>9.56</v>
      </c>
      <c r="N62" s="11">
        <v>5.12</v>
      </c>
      <c r="O62" s="11">
        <v>0.88</v>
      </c>
      <c r="P62" s="116"/>
      <c r="Q62" s="6"/>
      <c r="R62" s="155"/>
    </row>
    <row r="63" spans="1:22" s="33" customFormat="1" x14ac:dyDescent="0.25">
      <c r="A63" s="10"/>
      <c r="B63" s="24" t="s">
        <v>25</v>
      </c>
      <c r="C63" s="10">
        <v>60</v>
      </c>
      <c r="D63" s="9">
        <v>5.2</v>
      </c>
      <c r="E63" s="9">
        <v>9</v>
      </c>
      <c r="F63" s="9">
        <v>14.8</v>
      </c>
      <c r="G63" s="11">
        <v>132</v>
      </c>
      <c r="H63" s="11">
        <v>0.06</v>
      </c>
      <c r="I63" s="11">
        <v>0.11</v>
      </c>
      <c r="J63" s="11">
        <v>8.64</v>
      </c>
      <c r="K63" s="11">
        <v>0.52</v>
      </c>
      <c r="L63" s="11">
        <v>32.11</v>
      </c>
      <c r="M63" s="11">
        <v>51.71</v>
      </c>
      <c r="N63" s="11">
        <v>8.3699999999999992</v>
      </c>
      <c r="O63" s="11">
        <v>0.54</v>
      </c>
      <c r="P63" s="179"/>
      <c r="Q63" s="50"/>
      <c r="R63" s="66"/>
      <c r="S63" s="51"/>
      <c r="T63" s="51"/>
      <c r="U63" s="51"/>
      <c r="V63" s="52"/>
    </row>
    <row r="64" spans="1:22" x14ac:dyDescent="0.25">
      <c r="A64" s="10"/>
      <c r="B64" s="8" t="s">
        <v>23</v>
      </c>
      <c r="C64" s="10">
        <v>40</v>
      </c>
      <c r="D64" s="11">
        <v>3.16</v>
      </c>
      <c r="E64" s="11">
        <v>2.4</v>
      </c>
      <c r="F64" s="11">
        <v>16.53</v>
      </c>
      <c r="G64" s="11">
        <v>92</v>
      </c>
      <c r="H64" s="11">
        <v>7.0000000000000007E-2</v>
      </c>
      <c r="I64" s="11">
        <v>0</v>
      </c>
      <c r="J64" s="11">
        <v>0.01</v>
      </c>
      <c r="K64" s="11">
        <v>0.6</v>
      </c>
      <c r="L64" s="11">
        <v>8.4</v>
      </c>
      <c r="M64" s="11">
        <v>37.299999999999997</v>
      </c>
      <c r="N64" s="11">
        <v>9.3000000000000007</v>
      </c>
      <c r="O64" s="11">
        <v>0.6</v>
      </c>
      <c r="P64" s="116"/>
      <c r="Q64" s="53"/>
      <c r="R64" s="32"/>
      <c r="S64" s="45"/>
      <c r="T64" s="45"/>
      <c r="U64" s="45"/>
      <c r="V64" s="46"/>
    </row>
    <row r="65" spans="1:22" x14ac:dyDescent="0.25">
      <c r="A65" s="184" t="s">
        <v>101</v>
      </c>
      <c r="B65" s="185"/>
      <c r="C65" s="93"/>
      <c r="D65" s="94">
        <f t="shared" ref="D65:O65" si="9">SUM(D61:D64)</f>
        <v>18.559999999999999</v>
      </c>
      <c r="E65" s="95">
        <f t="shared" si="9"/>
        <v>18.619999999999997</v>
      </c>
      <c r="F65" s="94">
        <f t="shared" si="9"/>
        <v>83.070000000000007</v>
      </c>
      <c r="G65" s="94">
        <f t="shared" si="9"/>
        <v>566.33999999999992</v>
      </c>
      <c r="H65" s="94">
        <f t="shared" si="9"/>
        <v>0.21000000000000002</v>
      </c>
      <c r="I65" s="94">
        <f t="shared" si="9"/>
        <v>4.3500000000000005</v>
      </c>
      <c r="J65" s="94">
        <f t="shared" si="9"/>
        <v>33.43</v>
      </c>
      <c r="K65" s="94">
        <f t="shared" si="9"/>
        <v>2.72</v>
      </c>
      <c r="L65" s="94">
        <f t="shared" si="9"/>
        <v>114.28</v>
      </c>
      <c r="M65" s="94">
        <f t="shared" si="9"/>
        <v>259.38</v>
      </c>
      <c r="N65" s="94">
        <f t="shared" si="9"/>
        <v>63.08</v>
      </c>
      <c r="O65" s="94">
        <f t="shared" si="9"/>
        <v>3.0900000000000003</v>
      </c>
      <c r="P65" s="110"/>
      <c r="Q65" s="54"/>
      <c r="R65" s="55">
        <f>D65/E65</f>
        <v>0.99677765843179389</v>
      </c>
      <c r="S65" s="45">
        <f>E65/D65</f>
        <v>1.0032327586206895</v>
      </c>
      <c r="T65" s="45">
        <f>F65/D65</f>
        <v>4.4757543103448283</v>
      </c>
      <c r="U65" s="45">
        <f>F65/E65</f>
        <v>4.4613319011815262</v>
      </c>
      <c r="V65" s="46"/>
    </row>
    <row r="66" spans="1:22" x14ac:dyDescent="0.25">
      <c r="A66" s="191" t="s">
        <v>103</v>
      </c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3"/>
      <c r="P66" s="180"/>
      <c r="Q66" s="40"/>
      <c r="R66" s="32"/>
      <c r="S66" s="32"/>
      <c r="T66" s="32"/>
      <c r="U66" s="45"/>
      <c r="V66" s="46"/>
    </row>
    <row r="67" spans="1:22" s="34" customFormat="1" x14ac:dyDescent="0.25">
      <c r="A67" s="38" t="s">
        <v>64</v>
      </c>
      <c r="B67" s="25" t="s">
        <v>35</v>
      </c>
      <c r="C67" s="38">
        <v>60</v>
      </c>
      <c r="D67" s="9">
        <v>0.54</v>
      </c>
      <c r="E67" s="9">
        <v>2.04</v>
      </c>
      <c r="F67" s="9">
        <v>5.64</v>
      </c>
      <c r="G67" s="9">
        <v>40.200000000000003</v>
      </c>
      <c r="H67" s="9">
        <v>0.03</v>
      </c>
      <c r="I67" s="9">
        <v>2.73</v>
      </c>
      <c r="J67" s="9">
        <v>0</v>
      </c>
      <c r="K67" s="9">
        <v>2.0699999999999998</v>
      </c>
      <c r="L67" s="9">
        <v>14.8</v>
      </c>
      <c r="M67" s="9">
        <v>30.77</v>
      </c>
      <c r="N67" s="9">
        <v>20.75</v>
      </c>
      <c r="O67" s="9">
        <v>0.39</v>
      </c>
      <c r="P67" s="181"/>
      <c r="Q67" s="58"/>
      <c r="R67" s="66"/>
      <c r="S67" s="67"/>
      <c r="T67" s="67"/>
      <c r="U67" s="67"/>
      <c r="V67" s="59"/>
    </row>
    <row r="68" spans="1:22" x14ac:dyDescent="0.25">
      <c r="A68" s="10" t="s">
        <v>60</v>
      </c>
      <c r="B68" s="8" t="s">
        <v>45</v>
      </c>
      <c r="C68" s="10">
        <v>200</v>
      </c>
      <c r="D68" s="11">
        <v>4.4000000000000004</v>
      </c>
      <c r="E68" s="11">
        <v>5.66</v>
      </c>
      <c r="F68" s="11">
        <v>11.74</v>
      </c>
      <c r="G68" s="11">
        <v>94.66</v>
      </c>
      <c r="H68" s="11">
        <v>0.05</v>
      </c>
      <c r="I68" s="11">
        <v>28</v>
      </c>
      <c r="J68" s="11">
        <v>0</v>
      </c>
      <c r="K68" s="11">
        <v>1.47</v>
      </c>
      <c r="L68" s="11">
        <v>37.1</v>
      </c>
      <c r="M68" s="11">
        <v>31.75</v>
      </c>
      <c r="N68" s="11">
        <v>15.1</v>
      </c>
      <c r="O68" s="11">
        <v>0.56999999999999995</v>
      </c>
      <c r="P68" s="116"/>
      <c r="Q68" s="53"/>
      <c r="R68" s="32"/>
      <c r="S68" s="45"/>
      <c r="T68" s="45"/>
      <c r="U68" s="45"/>
      <c r="V68" s="46"/>
    </row>
    <row r="69" spans="1:22" x14ac:dyDescent="0.25">
      <c r="A69" s="10" t="s">
        <v>57</v>
      </c>
      <c r="B69" s="8" t="s">
        <v>20</v>
      </c>
      <c r="C69" s="10">
        <v>150</v>
      </c>
      <c r="D69" s="11">
        <v>5.0599999999999996</v>
      </c>
      <c r="E69" s="11">
        <v>5.22</v>
      </c>
      <c r="F69" s="11">
        <v>34.74</v>
      </c>
      <c r="G69" s="11">
        <v>203.2</v>
      </c>
      <c r="H69" s="11">
        <v>0.23</v>
      </c>
      <c r="I69" s="11">
        <v>0</v>
      </c>
      <c r="J69" s="11">
        <v>0</v>
      </c>
      <c r="K69" s="11">
        <v>0</v>
      </c>
      <c r="L69" s="11">
        <v>22.68</v>
      </c>
      <c r="M69" s="11">
        <v>159.19999999999999</v>
      </c>
      <c r="N69" s="11">
        <v>106.6</v>
      </c>
      <c r="O69" s="11">
        <v>3.57</v>
      </c>
      <c r="P69" s="116"/>
      <c r="Q69" s="53"/>
      <c r="R69" s="32"/>
      <c r="S69" s="45"/>
      <c r="T69" s="45"/>
      <c r="U69" s="45"/>
      <c r="V69" s="46"/>
    </row>
    <row r="70" spans="1:22" x14ac:dyDescent="0.25">
      <c r="A70" s="43" t="s">
        <v>119</v>
      </c>
      <c r="B70" s="8" t="s">
        <v>120</v>
      </c>
      <c r="C70" s="12">
        <v>90</v>
      </c>
      <c r="D70" s="9">
        <v>13.1</v>
      </c>
      <c r="E70" s="11">
        <v>12.166</v>
      </c>
      <c r="F70" s="9">
        <v>32.6</v>
      </c>
      <c r="G70" s="11">
        <v>258.89999999999998</v>
      </c>
      <c r="H70" s="11">
        <v>0.03</v>
      </c>
      <c r="I70" s="11">
        <v>0.83</v>
      </c>
      <c r="J70" s="11">
        <v>0</v>
      </c>
      <c r="K70" s="11">
        <v>2.78</v>
      </c>
      <c r="L70" s="11">
        <v>19.63</v>
      </c>
      <c r="M70" s="11">
        <v>138.74</v>
      </c>
      <c r="N70" s="11">
        <v>19.829999999999998</v>
      </c>
      <c r="O70" s="11">
        <v>2.75</v>
      </c>
      <c r="P70" s="116"/>
      <c r="Q70" s="53"/>
      <c r="R70" s="32"/>
      <c r="S70" s="45"/>
      <c r="T70" s="45"/>
      <c r="U70" s="45"/>
      <c r="V70" s="46"/>
    </row>
    <row r="71" spans="1:22" x14ac:dyDescent="0.25">
      <c r="A71" s="10" t="s">
        <v>52</v>
      </c>
      <c r="B71" s="13" t="s">
        <v>18</v>
      </c>
      <c r="C71" s="10">
        <v>200</v>
      </c>
      <c r="D71" s="9">
        <v>0.1</v>
      </c>
      <c r="E71" s="9">
        <v>0.04</v>
      </c>
      <c r="F71" s="9">
        <v>9.9</v>
      </c>
      <c r="G71" s="11">
        <v>45</v>
      </c>
      <c r="H71" s="11">
        <v>0</v>
      </c>
      <c r="I71" s="11">
        <v>2.5</v>
      </c>
      <c r="J71" s="11">
        <v>0</v>
      </c>
      <c r="K71" s="11">
        <v>0.02</v>
      </c>
      <c r="L71" s="11">
        <v>7.35</v>
      </c>
      <c r="M71" s="11">
        <v>9.56</v>
      </c>
      <c r="N71" s="11">
        <v>5.12</v>
      </c>
      <c r="O71" s="11">
        <v>0.88</v>
      </c>
      <c r="P71" s="116"/>
      <c r="Q71" s="41"/>
      <c r="R71" s="32"/>
      <c r="S71" s="45"/>
      <c r="T71" s="45"/>
      <c r="U71" s="45"/>
      <c r="V71" s="46"/>
    </row>
    <row r="72" spans="1:22" x14ac:dyDescent="0.25">
      <c r="A72" s="10"/>
      <c r="B72" s="8" t="s">
        <v>23</v>
      </c>
      <c r="C72" s="10">
        <v>30</v>
      </c>
      <c r="D72" s="11">
        <v>2.37</v>
      </c>
      <c r="E72" s="11">
        <v>1.8</v>
      </c>
      <c r="F72" s="11">
        <v>12.4</v>
      </c>
      <c r="G72" s="11">
        <v>69</v>
      </c>
      <c r="H72" s="11">
        <v>7.0000000000000007E-2</v>
      </c>
      <c r="I72" s="11">
        <v>0</v>
      </c>
      <c r="J72" s="11">
        <v>0.01</v>
      </c>
      <c r="K72" s="11">
        <v>0.6</v>
      </c>
      <c r="L72" s="11">
        <v>8.4</v>
      </c>
      <c r="M72" s="11">
        <v>37.299999999999997</v>
      </c>
      <c r="N72" s="11">
        <v>9.3000000000000007</v>
      </c>
      <c r="O72" s="11">
        <v>0.6</v>
      </c>
      <c r="P72" s="116"/>
      <c r="Q72" s="53"/>
      <c r="R72" s="32"/>
      <c r="S72" s="45"/>
      <c r="T72" s="45"/>
      <c r="U72" s="45"/>
      <c r="V72" s="46"/>
    </row>
    <row r="73" spans="1:22" x14ac:dyDescent="0.25">
      <c r="A73" s="186" t="s">
        <v>104</v>
      </c>
      <c r="B73" s="187"/>
      <c r="C73" s="91"/>
      <c r="D73" s="28">
        <f>SUM(D67:D72)</f>
        <v>25.570000000000004</v>
      </c>
      <c r="E73" s="28">
        <f t="shared" ref="E73:O73" si="10">SUM(E67:E72)</f>
        <v>26.925999999999998</v>
      </c>
      <c r="F73" s="28">
        <f t="shared" si="10"/>
        <v>107.02000000000001</v>
      </c>
      <c r="G73" s="28">
        <f t="shared" si="10"/>
        <v>710.96</v>
      </c>
      <c r="H73" s="28">
        <f t="shared" si="10"/>
        <v>0.41</v>
      </c>
      <c r="I73" s="28">
        <f t="shared" si="10"/>
        <v>34.06</v>
      </c>
      <c r="J73" s="28">
        <f t="shared" si="10"/>
        <v>0.01</v>
      </c>
      <c r="K73" s="28">
        <f t="shared" si="10"/>
        <v>6.9399999999999995</v>
      </c>
      <c r="L73" s="28">
        <f t="shared" si="10"/>
        <v>109.96000000000001</v>
      </c>
      <c r="M73" s="28">
        <f t="shared" si="10"/>
        <v>407.32</v>
      </c>
      <c r="N73" s="28">
        <f t="shared" si="10"/>
        <v>176.7</v>
      </c>
      <c r="O73" s="28">
        <f t="shared" si="10"/>
        <v>8.76</v>
      </c>
      <c r="P73" s="110"/>
      <c r="Q73" s="54"/>
      <c r="R73" s="45">
        <f>D73/E73</f>
        <v>0.94963975339820272</v>
      </c>
      <c r="S73" s="45">
        <f>E73/D73</f>
        <v>1.0530308955807586</v>
      </c>
      <c r="T73" s="45">
        <f>F73/D73</f>
        <v>4.1853734845522093</v>
      </c>
      <c r="U73" s="45">
        <f>F73/E73</f>
        <v>3.9745970437495366</v>
      </c>
      <c r="V73" s="46"/>
    </row>
    <row r="74" spans="1:22" x14ac:dyDescent="0.25">
      <c r="A74" s="100" t="s">
        <v>93</v>
      </c>
      <c r="B74" s="101"/>
      <c r="C74" s="15"/>
      <c r="D74" s="17">
        <f t="shared" ref="D74:O74" si="11">D65+D73</f>
        <v>44.13</v>
      </c>
      <c r="E74" s="17">
        <f t="shared" si="11"/>
        <v>45.545999999999992</v>
      </c>
      <c r="F74" s="17">
        <f t="shared" si="11"/>
        <v>190.09000000000003</v>
      </c>
      <c r="G74" s="17">
        <f t="shared" si="11"/>
        <v>1277.3</v>
      </c>
      <c r="H74" s="17">
        <f t="shared" si="11"/>
        <v>0.62</v>
      </c>
      <c r="I74" s="17">
        <f t="shared" si="11"/>
        <v>38.410000000000004</v>
      </c>
      <c r="J74" s="17">
        <f t="shared" si="11"/>
        <v>33.44</v>
      </c>
      <c r="K74" s="17">
        <f t="shared" si="11"/>
        <v>9.66</v>
      </c>
      <c r="L74" s="17">
        <f t="shared" si="11"/>
        <v>224.24</v>
      </c>
      <c r="M74" s="17">
        <f t="shared" si="11"/>
        <v>666.7</v>
      </c>
      <c r="N74" s="17">
        <f t="shared" si="11"/>
        <v>239.77999999999997</v>
      </c>
      <c r="O74" s="17">
        <f t="shared" si="11"/>
        <v>11.85</v>
      </c>
      <c r="P74" s="110"/>
      <c r="Q74" s="54"/>
      <c r="R74" s="55">
        <f>D74/E74</f>
        <v>0.96891055196943776</v>
      </c>
      <c r="S74" s="45">
        <f>E74/D74</f>
        <v>1.0320870156356219</v>
      </c>
      <c r="T74" s="45">
        <f>F74/D74</f>
        <v>4.307500566508045</v>
      </c>
      <c r="U74" s="45">
        <f>F74/E74</f>
        <v>4.1735827515039752</v>
      </c>
      <c r="V74" s="46"/>
    </row>
    <row r="75" spans="1:22" x14ac:dyDescent="0.25">
      <c r="A75" s="191" t="s">
        <v>83</v>
      </c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3"/>
      <c r="P75" s="177"/>
      <c r="Q75" s="39"/>
      <c r="R75" s="55"/>
      <c r="S75" s="55"/>
      <c r="T75" s="55"/>
    </row>
    <row r="76" spans="1:22" x14ac:dyDescent="0.25">
      <c r="A76" s="191" t="s">
        <v>21</v>
      </c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3"/>
      <c r="P76" s="177"/>
      <c r="Q76" s="39"/>
      <c r="R76" s="55"/>
      <c r="S76" s="55"/>
      <c r="T76" s="55"/>
    </row>
    <row r="77" spans="1:22" x14ac:dyDescent="0.25">
      <c r="A77" s="10" t="s">
        <v>56</v>
      </c>
      <c r="B77" s="27" t="s">
        <v>29</v>
      </c>
      <c r="C77" s="10">
        <v>150</v>
      </c>
      <c r="D77" s="11">
        <v>5.48</v>
      </c>
      <c r="E77" s="11">
        <v>8.17</v>
      </c>
      <c r="F77" s="11">
        <v>30.26</v>
      </c>
      <c r="G77" s="11">
        <v>196.3</v>
      </c>
      <c r="H77" s="11">
        <v>0.15</v>
      </c>
      <c r="I77" s="11">
        <v>0</v>
      </c>
      <c r="J77" s="11">
        <v>0</v>
      </c>
      <c r="K77" s="11">
        <v>0</v>
      </c>
      <c r="L77" s="11">
        <v>46.06</v>
      </c>
      <c r="M77" s="11">
        <v>97.33</v>
      </c>
      <c r="N77" s="11">
        <v>33</v>
      </c>
      <c r="O77" s="11">
        <v>1.2</v>
      </c>
      <c r="P77" s="116"/>
      <c r="Q77" s="41"/>
      <c r="R77" s="32"/>
      <c r="S77" s="45"/>
      <c r="T77" s="45"/>
      <c r="U77" s="45"/>
      <c r="V77" s="46"/>
    </row>
    <row r="78" spans="1:22" x14ac:dyDescent="0.25">
      <c r="A78" s="10" t="s">
        <v>106</v>
      </c>
      <c r="B78" s="24" t="s">
        <v>107</v>
      </c>
      <c r="C78" s="10">
        <v>50</v>
      </c>
      <c r="D78" s="11">
        <v>0.5</v>
      </c>
      <c r="E78" s="11">
        <v>2.21</v>
      </c>
      <c r="F78" s="11">
        <v>3</v>
      </c>
      <c r="G78" s="11">
        <v>35</v>
      </c>
      <c r="H78" s="11">
        <v>0.03</v>
      </c>
      <c r="I78" s="11">
        <v>0.6</v>
      </c>
      <c r="J78" s="11">
        <v>2.5</v>
      </c>
      <c r="K78" s="11">
        <v>0.75</v>
      </c>
      <c r="L78" s="11">
        <v>10.050000000000001</v>
      </c>
      <c r="M78" s="11">
        <v>44.35</v>
      </c>
      <c r="N78" s="11">
        <v>17.850000000000001</v>
      </c>
      <c r="O78" s="11">
        <v>1.05</v>
      </c>
      <c r="P78" s="116"/>
      <c r="Q78" s="6"/>
      <c r="R78" s="155"/>
    </row>
    <row r="79" spans="1:22" x14ac:dyDescent="0.25">
      <c r="A79" s="43" t="s">
        <v>121</v>
      </c>
      <c r="B79" s="24" t="s">
        <v>122</v>
      </c>
      <c r="C79" s="12">
        <v>60</v>
      </c>
      <c r="D79" s="9">
        <v>9.61</v>
      </c>
      <c r="E79" s="9">
        <v>6.54</v>
      </c>
      <c r="F79" s="9">
        <v>15.61</v>
      </c>
      <c r="G79" s="11">
        <v>178.31</v>
      </c>
      <c r="H79" s="11">
        <v>0.05</v>
      </c>
      <c r="I79" s="11">
        <v>2.2000000000000002</v>
      </c>
      <c r="J79" s="11">
        <v>0</v>
      </c>
      <c r="K79" s="11">
        <v>1.04</v>
      </c>
      <c r="L79" s="11">
        <v>6.19</v>
      </c>
      <c r="M79" s="11">
        <v>19.079999999999998</v>
      </c>
      <c r="N79" s="11">
        <v>11.86</v>
      </c>
      <c r="O79" s="11">
        <v>1.28</v>
      </c>
      <c r="P79" s="116"/>
      <c r="Q79" s="53"/>
      <c r="R79" s="32"/>
      <c r="S79" s="45"/>
      <c r="T79" s="45"/>
      <c r="U79" s="45"/>
      <c r="V79" s="46"/>
    </row>
    <row r="80" spans="1:22" x14ac:dyDescent="0.25">
      <c r="A80" s="10"/>
      <c r="B80" s="8" t="s">
        <v>23</v>
      </c>
      <c r="C80" s="10">
        <v>40</v>
      </c>
      <c r="D80" s="11">
        <v>3.16</v>
      </c>
      <c r="E80" s="11">
        <v>2.4</v>
      </c>
      <c r="F80" s="11">
        <v>16.53</v>
      </c>
      <c r="G80" s="11">
        <v>92</v>
      </c>
      <c r="H80" s="11">
        <v>7.0000000000000007E-2</v>
      </c>
      <c r="I80" s="11">
        <v>0</v>
      </c>
      <c r="J80" s="11">
        <v>0.01</v>
      </c>
      <c r="K80" s="11">
        <v>0.6</v>
      </c>
      <c r="L80" s="11">
        <v>8.4</v>
      </c>
      <c r="M80" s="11">
        <v>37.299999999999997</v>
      </c>
      <c r="N80" s="11">
        <v>9.3000000000000007</v>
      </c>
      <c r="O80" s="11">
        <v>0.6</v>
      </c>
      <c r="P80" s="116"/>
      <c r="Q80" s="6"/>
      <c r="R80" s="155"/>
    </row>
    <row r="81" spans="1:22" x14ac:dyDescent="0.25">
      <c r="A81" s="12"/>
      <c r="B81" s="81" t="s">
        <v>36</v>
      </c>
      <c r="C81" s="12">
        <v>200</v>
      </c>
      <c r="D81" s="78">
        <v>0.35</v>
      </c>
      <c r="E81" s="78">
        <v>0.4</v>
      </c>
      <c r="F81" s="78">
        <v>18.2</v>
      </c>
      <c r="G81" s="79">
        <v>82</v>
      </c>
      <c r="H81" s="79">
        <v>0.01</v>
      </c>
      <c r="I81" s="79">
        <v>1.2</v>
      </c>
      <c r="J81" s="79">
        <v>0</v>
      </c>
      <c r="K81" s="79">
        <v>0.06</v>
      </c>
      <c r="L81" s="79">
        <v>12.62</v>
      </c>
      <c r="M81" s="79">
        <v>11.9</v>
      </c>
      <c r="N81" s="79">
        <v>2.4</v>
      </c>
      <c r="O81" s="79">
        <v>0.91</v>
      </c>
      <c r="P81" s="116"/>
      <c r="Q81" s="53"/>
      <c r="R81" s="32"/>
      <c r="S81" s="45"/>
      <c r="T81" s="45"/>
      <c r="U81" s="45"/>
      <c r="V81" s="46"/>
    </row>
    <row r="82" spans="1:22" x14ac:dyDescent="0.25">
      <c r="A82" s="184" t="s">
        <v>101</v>
      </c>
      <c r="B82" s="185"/>
      <c r="C82" s="93"/>
      <c r="D82" s="94">
        <f t="shared" ref="D82:O82" si="12">SUM(D77:D81)</f>
        <v>19.100000000000001</v>
      </c>
      <c r="E82" s="95">
        <f t="shared" si="12"/>
        <v>19.719999999999995</v>
      </c>
      <c r="F82" s="94">
        <f t="shared" si="12"/>
        <v>83.600000000000009</v>
      </c>
      <c r="G82" s="94">
        <f t="shared" si="12"/>
        <v>583.61</v>
      </c>
      <c r="H82" s="94">
        <f t="shared" si="12"/>
        <v>0.31</v>
      </c>
      <c r="I82" s="94">
        <f t="shared" si="12"/>
        <v>4</v>
      </c>
      <c r="J82" s="94">
        <f t="shared" si="12"/>
        <v>2.5099999999999998</v>
      </c>
      <c r="K82" s="94">
        <f t="shared" si="12"/>
        <v>2.4500000000000002</v>
      </c>
      <c r="L82" s="94">
        <f t="shared" si="12"/>
        <v>83.320000000000007</v>
      </c>
      <c r="M82" s="94">
        <f t="shared" si="12"/>
        <v>209.96</v>
      </c>
      <c r="N82" s="94">
        <f t="shared" si="12"/>
        <v>74.410000000000011</v>
      </c>
      <c r="O82" s="94">
        <f t="shared" si="12"/>
        <v>5.04</v>
      </c>
      <c r="P82" s="110"/>
      <c r="Q82" s="54"/>
      <c r="R82" s="55">
        <f>D82/E82</f>
        <v>0.96855983772819498</v>
      </c>
      <c r="S82" s="45">
        <f>E82/D82</f>
        <v>1.032460732984293</v>
      </c>
      <c r="T82" s="45">
        <f>F82/D82</f>
        <v>4.3769633507853403</v>
      </c>
      <c r="U82" s="5">
        <f>F82/E82</f>
        <v>4.2393509127789057</v>
      </c>
    </row>
    <row r="83" spans="1:22" x14ac:dyDescent="0.25">
      <c r="A83" s="191" t="s">
        <v>22</v>
      </c>
      <c r="B83" s="192"/>
      <c r="C83" s="192"/>
      <c r="D83" s="192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3"/>
      <c r="P83" s="180"/>
      <c r="Q83" s="41"/>
      <c r="R83" s="32"/>
      <c r="S83" s="32"/>
      <c r="T83" s="32"/>
    </row>
    <row r="84" spans="1:22" s="72" customFormat="1" ht="30" x14ac:dyDescent="0.25">
      <c r="A84" s="19" t="s">
        <v>88</v>
      </c>
      <c r="B84" s="27" t="s">
        <v>77</v>
      </c>
      <c r="C84" s="73">
        <v>60</v>
      </c>
      <c r="D84" s="42">
        <v>0.66</v>
      </c>
      <c r="E84" s="42">
        <v>0.22</v>
      </c>
      <c r="F84" s="42">
        <v>2.2799999999999998</v>
      </c>
      <c r="G84" s="42">
        <v>23.2</v>
      </c>
      <c r="H84" s="42">
        <v>0.06</v>
      </c>
      <c r="I84" s="42">
        <v>5.0999999999999996</v>
      </c>
      <c r="J84" s="42">
        <v>1.2</v>
      </c>
      <c r="K84" s="42">
        <v>1.19</v>
      </c>
      <c r="L84" s="42">
        <v>18.3</v>
      </c>
      <c r="M84" s="42">
        <v>70.19</v>
      </c>
      <c r="N84" s="42">
        <v>14.49</v>
      </c>
      <c r="O84" s="42">
        <v>0.6</v>
      </c>
      <c r="P84" s="175"/>
      <c r="Q84" s="69"/>
      <c r="R84" s="147"/>
      <c r="S84" s="70"/>
      <c r="T84" s="70"/>
      <c r="U84" s="70"/>
      <c r="V84" s="71"/>
    </row>
    <row r="85" spans="1:22" s="35" customFormat="1" x14ac:dyDescent="0.25">
      <c r="A85" s="38" t="s">
        <v>68</v>
      </c>
      <c r="B85" s="8" t="s">
        <v>46</v>
      </c>
      <c r="C85" s="12">
        <v>200</v>
      </c>
      <c r="D85" s="9">
        <v>6.74</v>
      </c>
      <c r="E85" s="9">
        <v>6.94</v>
      </c>
      <c r="F85" s="9">
        <v>11.72</v>
      </c>
      <c r="G85" s="11">
        <v>118</v>
      </c>
      <c r="H85" s="9">
        <v>0.06</v>
      </c>
      <c r="I85" s="9">
        <v>16.14</v>
      </c>
      <c r="J85" s="9">
        <v>4.9000000000000004</v>
      </c>
      <c r="K85" s="9">
        <v>1.45</v>
      </c>
      <c r="L85" s="9">
        <v>23.9</v>
      </c>
      <c r="M85" s="9">
        <v>49.41</v>
      </c>
      <c r="N85" s="9">
        <v>17.47</v>
      </c>
      <c r="O85" s="9">
        <v>0.69</v>
      </c>
      <c r="P85" s="181"/>
      <c r="Q85" s="60"/>
      <c r="R85" s="66"/>
      <c r="S85" s="61"/>
      <c r="T85" s="61"/>
      <c r="U85" s="149"/>
    </row>
    <row r="86" spans="1:22" x14ac:dyDescent="0.25">
      <c r="A86" s="43" t="s">
        <v>124</v>
      </c>
      <c r="B86" s="27" t="s">
        <v>123</v>
      </c>
      <c r="C86" s="10">
        <v>150</v>
      </c>
      <c r="D86" s="11">
        <v>4.3499999999999996</v>
      </c>
      <c r="E86" s="11">
        <v>7.3</v>
      </c>
      <c r="F86" s="11">
        <v>36.85</v>
      </c>
      <c r="G86" s="11">
        <v>206.25</v>
      </c>
      <c r="H86" s="11">
        <v>0.04</v>
      </c>
      <c r="I86" s="11">
        <v>0</v>
      </c>
      <c r="J86" s="11">
        <v>37.5</v>
      </c>
      <c r="K86" s="11">
        <v>1.65</v>
      </c>
      <c r="L86" s="11">
        <v>29.73</v>
      </c>
      <c r="M86" s="11">
        <v>151.19999999999999</v>
      </c>
      <c r="N86" s="11">
        <v>19.78</v>
      </c>
      <c r="O86" s="11">
        <v>0.89</v>
      </c>
      <c r="P86" s="116"/>
      <c r="Q86" s="41"/>
      <c r="R86" s="32"/>
      <c r="S86" s="45"/>
      <c r="T86" s="45"/>
      <c r="U86" s="45"/>
      <c r="V86" s="46"/>
    </row>
    <row r="87" spans="1:22" x14ac:dyDescent="0.25">
      <c r="A87" s="10" t="s">
        <v>106</v>
      </c>
      <c r="B87" s="24" t="s">
        <v>107</v>
      </c>
      <c r="C87" s="10">
        <v>50</v>
      </c>
      <c r="D87" s="11">
        <v>0.5</v>
      </c>
      <c r="E87" s="11">
        <v>2.21</v>
      </c>
      <c r="F87" s="11">
        <v>3</v>
      </c>
      <c r="G87" s="11">
        <v>35</v>
      </c>
      <c r="H87" s="11">
        <v>0.03</v>
      </c>
      <c r="I87" s="11">
        <v>0.6</v>
      </c>
      <c r="J87" s="11">
        <v>2.5</v>
      </c>
      <c r="K87" s="11">
        <v>0.75</v>
      </c>
      <c r="L87" s="11">
        <v>10.050000000000001</v>
      </c>
      <c r="M87" s="11">
        <v>44.35</v>
      </c>
      <c r="N87" s="11">
        <v>17.850000000000001</v>
      </c>
      <c r="O87" s="11">
        <v>1.05</v>
      </c>
      <c r="P87" s="116"/>
      <c r="Q87" s="53"/>
      <c r="R87" s="32"/>
      <c r="S87" s="45"/>
      <c r="T87" s="45"/>
    </row>
    <row r="88" spans="1:22" x14ac:dyDescent="0.25">
      <c r="A88" s="10" t="s">
        <v>76</v>
      </c>
      <c r="B88" s="8" t="s">
        <v>39</v>
      </c>
      <c r="C88" s="12">
        <v>90</v>
      </c>
      <c r="D88" s="11">
        <v>10.58</v>
      </c>
      <c r="E88" s="11">
        <v>8.4499999999999993</v>
      </c>
      <c r="F88" s="11">
        <v>13.78</v>
      </c>
      <c r="G88" s="11">
        <v>182.7</v>
      </c>
      <c r="H88" s="11">
        <v>0.11</v>
      </c>
      <c r="I88" s="11">
        <v>3.44</v>
      </c>
      <c r="J88" s="11">
        <v>68.8</v>
      </c>
      <c r="K88" s="11">
        <v>0.42</v>
      </c>
      <c r="L88" s="11">
        <v>26.6</v>
      </c>
      <c r="M88" s="11">
        <v>201.17</v>
      </c>
      <c r="N88" s="11">
        <v>24.41</v>
      </c>
      <c r="O88" s="11">
        <v>1.68</v>
      </c>
      <c r="P88" s="116"/>
      <c r="Q88" s="53"/>
      <c r="R88" s="32"/>
      <c r="S88" s="45"/>
      <c r="T88" s="45"/>
    </row>
    <row r="89" spans="1:22" x14ac:dyDescent="0.25">
      <c r="A89" s="10" t="s">
        <v>52</v>
      </c>
      <c r="B89" s="13" t="s">
        <v>18</v>
      </c>
      <c r="C89" s="10">
        <v>200</v>
      </c>
      <c r="D89" s="9">
        <v>0.1</v>
      </c>
      <c r="E89" s="9">
        <v>0.04</v>
      </c>
      <c r="F89" s="9">
        <v>9.9</v>
      </c>
      <c r="G89" s="11">
        <v>45</v>
      </c>
      <c r="H89" s="11">
        <v>0</v>
      </c>
      <c r="I89" s="11">
        <v>2.5</v>
      </c>
      <c r="J89" s="11">
        <v>0</v>
      </c>
      <c r="K89" s="11">
        <v>0.02</v>
      </c>
      <c r="L89" s="11">
        <v>7.35</v>
      </c>
      <c r="M89" s="11">
        <v>9.56</v>
      </c>
      <c r="N89" s="11">
        <v>5.12</v>
      </c>
      <c r="O89" s="11">
        <v>0.88</v>
      </c>
      <c r="P89" s="116"/>
      <c r="Q89" s="53"/>
      <c r="R89" s="32"/>
      <c r="S89" s="45"/>
      <c r="T89" s="45"/>
      <c r="U89" s="45"/>
      <c r="V89" s="46"/>
    </row>
    <row r="90" spans="1:22" x14ac:dyDescent="0.25">
      <c r="A90" s="10"/>
      <c r="B90" s="8" t="s">
        <v>23</v>
      </c>
      <c r="C90" s="10">
        <v>30</v>
      </c>
      <c r="D90" s="11">
        <v>2.37</v>
      </c>
      <c r="E90" s="11">
        <v>1.8</v>
      </c>
      <c r="F90" s="11">
        <v>12.4</v>
      </c>
      <c r="G90" s="11">
        <v>69</v>
      </c>
      <c r="H90" s="11">
        <v>7.0000000000000007E-2</v>
      </c>
      <c r="I90" s="11">
        <v>0</v>
      </c>
      <c r="J90" s="11">
        <v>0.01</v>
      </c>
      <c r="K90" s="11">
        <v>0.6</v>
      </c>
      <c r="L90" s="11">
        <v>8.4</v>
      </c>
      <c r="M90" s="11">
        <v>37.299999999999997</v>
      </c>
      <c r="N90" s="11">
        <v>9.3000000000000007</v>
      </c>
      <c r="O90" s="11">
        <v>0.6</v>
      </c>
      <c r="P90" s="116"/>
      <c r="Q90" s="53"/>
      <c r="R90" s="32"/>
      <c r="S90" s="45"/>
      <c r="T90" s="45"/>
    </row>
    <row r="91" spans="1:22" s="4" customFormat="1" x14ac:dyDescent="0.25">
      <c r="A91" s="12"/>
      <c r="B91" s="24" t="s">
        <v>24</v>
      </c>
      <c r="C91" s="12">
        <v>100</v>
      </c>
      <c r="D91" s="78">
        <v>0.52</v>
      </c>
      <c r="E91" s="79">
        <v>0.14000000000000001</v>
      </c>
      <c r="F91" s="78">
        <v>12.13</v>
      </c>
      <c r="G91" s="79">
        <v>77</v>
      </c>
      <c r="H91" s="79">
        <v>0.04</v>
      </c>
      <c r="I91" s="79">
        <v>9</v>
      </c>
      <c r="J91" s="79">
        <v>0</v>
      </c>
      <c r="K91" s="79">
        <v>7.0000000000000007E-2</v>
      </c>
      <c r="L91" s="79">
        <v>34.200000000000003</v>
      </c>
      <c r="M91" s="79">
        <v>28.8</v>
      </c>
      <c r="N91" s="79">
        <v>21.64</v>
      </c>
      <c r="O91" s="79">
        <v>4.1399999999999997</v>
      </c>
      <c r="P91" s="176"/>
      <c r="Q91" s="85"/>
      <c r="R91" s="156"/>
      <c r="S91" s="86"/>
      <c r="T91" s="86"/>
      <c r="U91" s="121"/>
    </row>
    <row r="92" spans="1:22" x14ac:dyDescent="0.25">
      <c r="A92" s="188" t="s">
        <v>104</v>
      </c>
      <c r="B92" s="188"/>
      <c r="C92" s="91"/>
      <c r="D92" s="28">
        <f t="shared" ref="D92:O92" si="13">SUM(D84:D91)</f>
        <v>25.82</v>
      </c>
      <c r="E92" s="28">
        <f t="shared" si="13"/>
        <v>27.1</v>
      </c>
      <c r="F92" s="28">
        <f t="shared" si="13"/>
        <v>102.06</v>
      </c>
      <c r="G92" s="28">
        <f t="shared" si="13"/>
        <v>756.15</v>
      </c>
      <c r="H92" s="28">
        <f t="shared" si="13"/>
        <v>0.41</v>
      </c>
      <c r="I92" s="28">
        <f t="shared" si="13"/>
        <v>36.78</v>
      </c>
      <c r="J92" s="28">
        <f t="shared" si="13"/>
        <v>114.91000000000001</v>
      </c>
      <c r="K92" s="28">
        <f t="shared" si="13"/>
        <v>6.1499999999999986</v>
      </c>
      <c r="L92" s="28">
        <f t="shared" si="13"/>
        <v>158.53000000000003</v>
      </c>
      <c r="M92" s="28">
        <f t="shared" si="13"/>
        <v>591.97999999999979</v>
      </c>
      <c r="N92" s="28">
        <f t="shared" si="13"/>
        <v>130.06</v>
      </c>
      <c r="O92" s="28">
        <f t="shared" si="13"/>
        <v>10.53</v>
      </c>
      <c r="P92" s="116"/>
      <c r="Q92" s="41"/>
      <c r="R92" s="45">
        <f>D92/E92</f>
        <v>0.95276752767527673</v>
      </c>
      <c r="S92" s="45">
        <f>E92/D92</f>
        <v>1.0495739736638265</v>
      </c>
      <c r="T92" s="45">
        <f>F92/D92</f>
        <v>3.9527498063516653</v>
      </c>
      <c r="U92" s="5">
        <f>F92/E92</f>
        <v>3.766051660516605</v>
      </c>
    </row>
    <row r="93" spans="1:22" x14ac:dyDescent="0.25">
      <c r="A93" s="100" t="s">
        <v>94</v>
      </c>
      <c r="B93" s="101"/>
      <c r="C93" s="1"/>
      <c r="D93" s="17">
        <f t="shared" ref="D93:O93" si="14">D82+D92</f>
        <v>44.92</v>
      </c>
      <c r="E93" s="17">
        <f t="shared" si="14"/>
        <v>46.819999999999993</v>
      </c>
      <c r="F93" s="17">
        <f t="shared" si="14"/>
        <v>185.66000000000003</v>
      </c>
      <c r="G93" s="17">
        <f t="shared" si="14"/>
        <v>1339.76</v>
      </c>
      <c r="H93" s="17">
        <f t="shared" si="14"/>
        <v>0.72</v>
      </c>
      <c r="I93" s="17">
        <f t="shared" si="14"/>
        <v>40.78</v>
      </c>
      <c r="J93" s="17">
        <f t="shared" si="14"/>
        <v>117.42000000000002</v>
      </c>
      <c r="K93" s="17">
        <f t="shared" si="14"/>
        <v>8.5999999999999979</v>
      </c>
      <c r="L93" s="17">
        <f t="shared" si="14"/>
        <v>241.85000000000002</v>
      </c>
      <c r="M93" s="17">
        <f t="shared" si="14"/>
        <v>801.93999999999983</v>
      </c>
      <c r="N93" s="17">
        <f t="shared" si="14"/>
        <v>204.47000000000003</v>
      </c>
      <c r="O93" s="17">
        <f t="shared" si="14"/>
        <v>15.57</v>
      </c>
      <c r="P93" s="116"/>
      <c r="Q93" s="41"/>
      <c r="R93" s="32">
        <f>D93/E93</f>
        <v>0.95941905168731334</v>
      </c>
      <c r="S93" s="45">
        <f>E93/D93</f>
        <v>1.0422974176313444</v>
      </c>
      <c r="T93" s="45">
        <f>F93/D93</f>
        <v>4.1331255565449689</v>
      </c>
      <c r="U93" s="5">
        <f>F93/E93</f>
        <v>3.9653994019649734</v>
      </c>
    </row>
    <row r="94" spans="1:22" x14ac:dyDescent="0.25">
      <c r="A94" s="191" t="s">
        <v>84</v>
      </c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  <c r="N94" s="192"/>
      <c r="O94" s="193"/>
      <c r="P94" s="177"/>
      <c r="Q94" s="39"/>
      <c r="R94" s="55"/>
      <c r="S94" s="55"/>
      <c r="T94" s="55"/>
    </row>
    <row r="95" spans="1:22" x14ac:dyDescent="0.25">
      <c r="A95" s="191" t="s">
        <v>21</v>
      </c>
      <c r="B95" s="192"/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3"/>
      <c r="P95" s="177"/>
      <c r="Q95" s="39"/>
      <c r="R95" s="55"/>
      <c r="S95" s="55"/>
      <c r="T95" s="55"/>
    </row>
    <row r="96" spans="1:22" x14ac:dyDescent="0.25">
      <c r="A96" s="10" t="s">
        <v>125</v>
      </c>
      <c r="B96" s="8" t="s">
        <v>126</v>
      </c>
      <c r="C96" s="10">
        <v>200</v>
      </c>
      <c r="D96" s="9">
        <v>11.44</v>
      </c>
      <c r="E96" s="9">
        <v>12.8</v>
      </c>
      <c r="F96" s="9">
        <v>34.200000000000003</v>
      </c>
      <c r="G96" s="11">
        <v>239.6</v>
      </c>
      <c r="H96" s="11">
        <v>0.1</v>
      </c>
      <c r="I96" s="11">
        <v>0</v>
      </c>
      <c r="J96" s="11">
        <v>0.06</v>
      </c>
      <c r="K96" s="11">
        <v>2.9</v>
      </c>
      <c r="L96" s="11">
        <v>116</v>
      </c>
      <c r="M96" s="11">
        <v>202</v>
      </c>
      <c r="N96" s="11">
        <v>96.4</v>
      </c>
      <c r="O96" s="11">
        <v>2.9</v>
      </c>
      <c r="P96" s="116"/>
      <c r="Q96" s="6"/>
      <c r="R96" s="155"/>
    </row>
    <row r="97" spans="1:22" x14ac:dyDescent="0.25">
      <c r="A97" s="10" t="s">
        <v>58</v>
      </c>
      <c r="B97" s="8" t="s">
        <v>30</v>
      </c>
      <c r="C97" s="10">
        <v>200</v>
      </c>
      <c r="D97" s="9">
        <v>2.6</v>
      </c>
      <c r="E97" s="9">
        <v>2.7</v>
      </c>
      <c r="F97" s="9">
        <v>15.8</v>
      </c>
      <c r="G97" s="11">
        <v>93</v>
      </c>
      <c r="H97" s="11">
        <v>0.02</v>
      </c>
      <c r="I97" s="11">
        <v>52</v>
      </c>
      <c r="J97" s="11">
        <v>0.04</v>
      </c>
      <c r="K97" s="11">
        <v>0.34</v>
      </c>
      <c r="L97" s="11">
        <v>11.8</v>
      </c>
      <c r="M97" s="11">
        <v>11.68</v>
      </c>
      <c r="N97" s="11">
        <v>4.72</v>
      </c>
      <c r="O97" s="11">
        <v>0.54</v>
      </c>
      <c r="P97" s="116"/>
      <c r="Q97" s="41"/>
      <c r="R97" s="32"/>
      <c r="S97" s="45"/>
      <c r="T97" s="45"/>
      <c r="U97" s="45"/>
      <c r="V97" s="46"/>
    </row>
    <row r="98" spans="1:22" x14ac:dyDescent="0.25">
      <c r="A98" s="10"/>
      <c r="B98" s="8" t="s">
        <v>23</v>
      </c>
      <c r="C98" s="10">
        <v>30</v>
      </c>
      <c r="D98" s="11">
        <v>2.37</v>
      </c>
      <c r="E98" s="11">
        <v>1.8</v>
      </c>
      <c r="F98" s="11">
        <v>12.4</v>
      </c>
      <c r="G98" s="11">
        <v>69</v>
      </c>
      <c r="H98" s="11">
        <v>7.0000000000000007E-2</v>
      </c>
      <c r="I98" s="11">
        <v>0</v>
      </c>
      <c r="J98" s="11">
        <v>0.01</v>
      </c>
      <c r="K98" s="11">
        <v>0.6</v>
      </c>
      <c r="L98" s="11">
        <v>8.4</v>
      </c>
      <c r="M98" s="11">
        <v>37.299999999999997</v>
      </c>
      <c r="N98" s="11">
        <v>9.3000000000000007</v>
      </c>
      <c r="O98" s="11">
        <v>0.6</v>
      </c>
      <c r="P98" s="116"/>
      <c r="Q98" s="6"/>
      <c r="R98" s="155"/>
    </row>
    <row r="99" spans="1:22" x14ac:dyDescent="0.25">
      <c r="A99" s="10"/>
      <c r="B99" s="8" t="s">
        <v>24</v>
      </c>
      <c r="C99" s="12">
        <v>100</v>
      </c>
      <c r="D99" s="9">
        <v>0.52</v>
      </c>
      <c r="E99" s="11">
        <v>0.14000000000000001</v>
      </c>
      <c r="F99" s="9">
        <v>12.13</v>
      </c>
      <c r="G99" s="11">
        <v>77</v>
      </c>
      <c r="H99" s="11">
        <v>0.04</v>
      </c>
      <c r="I99" s="11">
        <v>9</v>
      </c>
      <c r="J99" s="11">
        <v>0</v>
      </c>
      <c r="K99" s="11">
        <v>7.0000000000000007E-2</v>
      </c>
      <c r="L99" s="11">
        <v>34.200000000000003</v>
      </c>
      <c r="M99" s="11">
        <v>28.8</v>
      </c>
      <c r="N99" s="11">
        <v>21.64</v>
      </c>
      <c r="O99" s="11">
        <v>4.1399999999999997</v>
      </c>
      <c r="P99" s="116"/>
      <c r="Q99" s="6"/>
      <c r="R99" s="155"/>
    </row>
    <row r="100" spans="1:22" x14ac:dyDescent="0.25">
      <c r="A100" s="189" t="s">
        <v>101</v>
      </c>
      <c r="B100" s="190"/>
      <c r="C100" s="28"/>
      <c r="D100" s="28">
        <f t="shared" ref="D100:O100" si="15">SUM(D96:D99)</f>
        <v>16.93</v>
      </c>
      <c r="E100" s="29">
        <f t="shared" si="15"/>
        <v>17.440000000000001</v>
      </c>
      <c r="F100" s="28">
        <f t="shared" si="15"/>
        <v>74.53</v>
      </c>
      <c r="G100" s="28">
        <f t="shared" si="15"/>
        <v>478.6</v>
      </c>
      <c r="H100" s="28">
        <f t="shared" si="15"/>
        <v>0.23</v>
      </c>
      <c r="I100" s="28">
        <f t="shared" si="15"/>
        <v>61</v>
      </c>
      <c r="J100" s="28">
        <f t="shared" si="15"/>
        <v>0.11</v>
      </c>
      <c r="K100" s="28">
        <f t="shared" si="15"/>
        <v>3.9099999999999997</v>
      </c>
      <c r="L100" s="28">
        <f t="shared" si="15"/>
        <v>170.39999999999998</v>
      </c>
      <c r="M100" s="28">
        <f t="shared" si="15"/>
        <v>279.78000000000003</v>
      </c>
      <c r="N100" s="28">
        <f t="shared" si="15"/>
        <v>132.06</v>
      </c>
      <c r="O100" s="28">
        <f t="shared" si="15"/>
        <v>8.18</v>
      </c>
      <c r="P100" s="110"/>
      <c r="Q100" s="54"/>
      <c r="R100" s="55">
        <f>D100/E100</f>
        <v>0.97075688073394484</v>
      </c>
      <c r="S100" s="45">
        <f>E100/D100</f>
        <v>1.0301240401653871</v>
      </c>
      <c r="T100" s="45">
        <f>F100/D100</f>
        <v>4.402244536326049</v>
      </c>
      <c r="U100" s="5">
        <f>F100/E100</f>
        <v>4.2735091743119265</v>
      </c>
    </row>
    <row r="101" spans="1:22" x14ac:dyDescent="0.25">
      <c r="A101" s="191" t="s">
        <v>22</v>
      </c>
      <c r="B101" s="192"/>
      <c r="C101" s="192"/>
      <c r="D101" s="192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3"/>
      <c r="P101" s="180"/>
      <c r="Q101" s="40"/>
      <c r="R101" s="32"/>
      <c r="S101" s="32"/>
      <c r="T101" s="32"/>
    </row>
    <row r="102" spans="1:22" ht="16.5" x14ac:dyDescent="0.25">
      <c r="A102" s="38" t="s">
        <v>53</v>
      </c>
      <c r="B102" s="8" t="s">
        <v>34</v>
      </c>
      <c r="C102" s="12">
        <v>60</v>
      </c>
      <c r="D102" s="9">
        <v>0.66</v>
      </c>
      <c r="E102" s="9">
        <v>0.12</v>
      </c>
      <c r="F102" s="9">
        <v>2.2799999999999998</v>
      </c>
      <c r="G102" s="11">
        <v>23.2</v>
      </c>
      <c r="H102" s="9">
        <v>0.06</v>
      </c>
      <c r="I102" s="9">
        <v>5.0999999999999996</v>
      </c>
      <c r="J102" s="9">
        <v>1.2</v>
      </c>
      <c r="K102" s="9">
        <v>1.19</v>
      </c>
      <c r="L102" s="9">
        <v>18.3</v>
      </c>
      <c r="M102" s="9">
        <v>70.19</v>
      </c>
      <c r="N102" s="9">
        <v>14.49</v>
      </c>
      <c r="O102" s="106">
        <v>0.6</v>
      </c>
      <c r="P102" s="110"/>
      <c r="Q102" s="102"/>
      <c r="R102" s="159"/>
    </row>
    <row r="103" spans="1:22" ht="16.5" x14ac:dyDescent="0.25">
      <c r="A103" s="19" t="s">
        <v>70</v>
      </c>
      <c r="B103" s="27" t="s">
        <v>49</v>
      </c>
      <c r="C103" s="19">
        <v>200</v>
      </c>
      <c r="D103" s="42">
        <v>3.86</v>
      </c>
      <c r="E103" s="42">
        <v>7.6</v>
      </c>
      <c r="F103" s="42">
        <v>14.86</v>
      </c>
      <c r="G103" s="42">
        <v>144.66</v>
      </c>
      <c r="H103" s="42">
        <v>0.11</v>
      </c>
      <c r="I103" s="42">
        <v>12.25</v>
      </c>
      <c r="J103" s="42">
        <v>2.5</v>
      </c>
      <c r="K103" s="42">
        <v>2.21</v>
      </c>
      <c r="L103" s="42">
        <v>103.9</v>
      </c>
      <c r="M103" s="42">
        <v>173.7</v>
      </c>
      <c r="N103" s="42">
        <v>26.79</v>
      </c>
      <c r="O103" s="107">
        <v>0.94</v>
      </c>
      <c r="P103" s="110"/>
      <c r="Q103" s="102"/>
      <c r="R103" s="159"/>
    </row>
    <row r="104" spans="1:22" ht="16.5" x14ac:dyDescent="0.25">
      <c r="A104" s="10" t="s">
        <v>57</v>
      </c>
      <c r="B104" s="8" t="s">
        <v>20</v>
      </c>
      <c r="C104" s="10">
        <v>150</v>
      </c>
      <c r="D104" s="11">
        <v>5.0599999999999996</v>
      </c>
      <c r="E104" s="11">
        <v>5.22</v>
      </c>
      <c r="F104" s="11">
        <v>34.74</v>
      </c>
      <c r="G104" s="11">
        <v>203.2</v>
      </c>
      <c r="H104" s="11">
        <v>0.23</v>
      </c>
      <c r="I104" s="11">
        <v>0</v>
      </c>
      <c r="J104" s="11">
        <v>0</v>
      </c>
      <c r="K104" s="11">
        <v>0</v>
      </c>
      <c r="L104" s="11">
        <v>22.68</v>
      </c>
      <c r="M104" s="11">
        <v>159.19999999999999</v>
      </c>
      <c r="N104" s="11">
        <v>106.6</v>
      </c>
      <c r="O104" s="108">
        <v>3.57</v>
      </c>
      <c r="P104" s="110"/>
      <c r="Q104" s="102"/>
      <c r="R104" s="159"/>
    </row>
    <row r="105" spans="1:22" ht="16.5" x14ac:dyDescent="0.25">
      <c r="A105" s="10" t="s">
        <v>106</v>
      </c>
      <c r="B105" s="24" t="s">
        <v>107</v>
      </c>
      <c r="C105" s="10">
        <v>50</v>
      </c>
      <c r="D105" s="11">
        <v>0.5</v>
      </c>
      <c r="E105" s="11">
        <v>2.21</v>
      </c>
      <c r="F105" s="11">
        <v>3</v>
      </c>
      <c r="G105" s="11">
        <v>35</v>
      </c>
      <c r="H105" s="11">
        <v>0.03</v>
      </c>
      <c r="I105" s="11">
        <v>0.6</v>
      </c>
      <c r="J105" s="11">
        <v>2.5</v>
      </c>
      <c r="K105" s="11">
        <v>0.75</v>
      </c>
      <c r="L105" s="11">
        <v>10.050000000000001</v>
      </c>
      <c r="M105" s="11">
        <v>44.35</v>
      </c>
      <c r="N105" s="11">
        <v>17.850000000000001</v>
      </c>
      <c r="O105" s="108">
        <v>1.05</v>
      </c>
      <c r="P105" s="111"/>
      <c r="Q105" s="102"/>
      <c r="R105" s="159"/>
    </row>
    <row r="106" spans="1:22" ht="16.5" x14ac:dyDescent="0.25">
      <c r="A106" s="103" t="s">
        <v>127</v>
      </c>
      <c r="B106" s="8" t="s">
        <v>128</v>
      </c>
      <c r="C106" s="12">
        <v>60</v>
      </c>
      <c r="D106" s="9">
        <v>13.74</v>
      </c>
      <c r="E106" s="11">
        <v>10.47</v>
      </c>
      <c r="F106" s="9">
        <v>25.63</v>
      </c>
      <c r="G106" s="11">
        <v>231.75</v>
      </c>
      <c r="H106" s="11">
        <v>0</v>
      </c>
      <c r="I106" s="11">
        <v>0</v>
      </c>
      <c r="J106" s="11">
        <v>0.02</v>
      </c>
      <c r="K106" s="11">
        <v>0.02</v>
      </c>
      <c r="L106" s="11">
        <v>82.97</v>
      </c>
      <c r="M106" s="11">
        <v>56.98</v>
      </c>
      <c r="N106" s="11">
        <v>10.6</v>
      </c>
      <c r="O106" s="108">
        <v>0.16</v>
      </c>
      <c r="P106" s="110"/>
      <c r="Q106" s="102"/>
      <c r="R106" s="159"/>
    </row>
    <row r="107" spans="1:22" ht="16.5" x14ac:dyDescent="0.25">
      <c r="A107" s="10" t="s">
        <v>52</v>
      </c>
      <c r="B107" s="13" t="s">
        <v>18</v>
      </c>
      <c r="C107" s="10">
        <v>200</v>
      </c>
      <c r="D107" s="9">
        <v>0.1</v>
      </c>
      <c r="E107" s="9">
        <v>0.04</v>
      </c>
      <c r="F107" s="9">
        <v>9.9</v>
      </c>
      <c r="G107" s="11">
        <v>45</v>
      </c>
      <c r="H107" s="11">
        <v>0</v>
      </c>
      <c r="I107" s="11">
        <v>2.5</v>
      </c>
      <c r="J107" s="11">
        <v>0</v>
      </c>
      <c r="K107" s="11">
        <v>0.02</v>
      </c>
      <c r="L107" s="11">
        <v>7.35</v>
      </c>
      <c r="M107" s="11">
        <v>9.56</v>
      </c>
      <c r="N107" s="11">
        <v>5.12</v>
      </c>
      <c r="O107" s="108">
        <v>0.88</v>
      </c>
      <c r="P107" s="110"/>
      <c r="Q107" s="102"/>
      <c r="R107" s="159"/>
    </row>
    <row r="108" spans="1:22" ht="16.5" x14ac:dyDescent="0.25">
      <c r="A108" s="10"/>
      <c r="B108" s="8" t="s">
        <v>23</v>
      </c>
      <c r="C108" s="10">
        <v>30</v>
      </c>
      <c r="D108" s="11">
        <v>2.37</v>
      </c>
      <c r="E108" s="11">
        <v>1.8</v>
      </c>
      <c r="F108" s="11">
        <v>12.4</v>
      </c>
      <c r="G108" s="11">
        <v>69</v>
      </c>
      <c r="H108" s="11">
        <v>7.0000000000000007E-2</v>
      </c>
      <c r="I108" s="11">
        <v>0</v>
      </c>
      <c r="J108" s="11">
        <v>0.01</v>
      </c>
      <c r="K108" s="11">
        <v>0.6</v>
      </c>
      <c r="L108" s="11">
        <v>8.4</v>
      </c>
      <c r="M108" s="11">
        <v>37.299999999999997</v>
      </c>
      <c r="N108" s="11">
        <v>9.3000000000000007</v>
      </c>
      <c r="O108" s="108">
        <v>0.6</v>
      </c>
      <c r="P108" s="110"/>
      <c r="Q108" s="102"/>
      <c r="R108" s="159"/>
    </row>
    <row r="109" spans="1:22" x14ac:dyDescent="0.25">
      <c r="A109" s="186" t="s">
        <v>104</v>
      </c>
      <c r="B109" s="187"/>
      <c r="C109" s="28"/>
      <c r="D109" s="28">
        <f t="shared" ref="D109:O109" si="16">SUM(D102:D108)</f>
        <v>26.290000000000003</v>
      </c>
      <c r="E109" s="29">
        <f t="shared" si="16"/>
        <v>27.459999999999997</v>
      </c>
      <c r="F109" s="28">
        <f t="shared" si="16"/>
        <v>102.81000000000002</v>
      </c>
      <c r="G109" s="28">
        <f t="shared" si="16"/>
        <v>751.81</v>
      </c>
      <c r="H109" s="28">
        <f t="shared" si="16"/>
        <v>0.5</v>
      </c>
      <c r="I109" s="28">
        <f t="shared" si="16"/>
        <v>20.450000000000003</v>
      </c>
      <c r="J109" s="28">
        <f t="shared" si="16"/>
        <v>6.2299999999999995</v>
      </c>
      <c r="K109" s="28">
        <f t="shared" si="16"/>
        <v>4.7899999999999991</v>
      </c>
      <c r="L109" s="28">
        <f t="shared" si="16"/>
        <v>253.65</v>
      </c>
      <c r="M109" s="28">
        <f t="shared" si="16"/>
        <v>551.28</v>
      </c>
      <c r="N109" s="28">
        <f t="shared" si="16"/>
        <v>190.75</v>
      </c>
      <c r="O109" s="109">
        <f t="shared" si="16"/>
        <v>7.7999999999999989</v>
      </c>
      <c r="P109" s="112"/>
      <c r="Q109" s="105"/>
      <c r="R109" s="55">
        <f>D109/E109</f>
        <v>0.95739257101238184</v>
      </c>
      <c r="S109" s="5">
        <f>E109/D109</f>
        <v>1.0445036135412702</v>
      </c>
      <c r="T109" s="5">
        <f>F109/D109</f>
        <v>3.9106124001521492</v>
      </c>
      <c r="U109" s="5">
        <f>F109/E109</f>
        <v>3.7439912600145675</v>
      </c>
    </row>
    <row r="110" spans="1:22" x14ac:dyDescent="0.25">
      <c r="A110" s="129" t="s">
        <v>95</v>
      </c>
      <c r="B110" s="130"/>
      <c r="C110" s="3"/>
      <c r="D110" s="17">
        <f t="shared" ref="D110:O110" si="17">D100+D109</f>
        <v>43.22</v>
      </c>
      <c r="E110" s="17">
        <f t="shared" si="17"/>
        <v>44.9</v>
      </c>
      <c r="F110" s="17">
        <f t="shared" si="17"/>
        <v>177.34000000000003</v>
      </c>
      <c r="G110" s="17">
        <f t="shared" si="17"/>
        <v>1230.4099999999999</v>
      </c>
      <c r="H110" s="17">
        <f t="shared" si="17"/>
        <v>0.73</v>
      </c>
      <c r="I110" s="17">
        <f t="shared" si="17"/>
        <v>81.45</v>
      </c>
      <c r="J110" s="17">
        <f t="shared" si="17"/>
        <v>6.34</v>
      </c>
      <c r="K110" s="17">
        <f t="shared" si="17"/>
        <v>8.6999999999999993</v>
      </c>
      <c r="L110" s="17">
        <f t="shared" si="17"/>
        <v>424.04999999999995</v>
      </c>
      <c r="M110" s="17">
        <f t="shared" si="17"/>
        <v>831.06</v>
      </c>
      <c r="N110" s="17">
        <f t="shared" si="17"/>
        <v>322.81</v>
      </c>
      <c r="O110" s="17">
        <f t="shared" si="17"/>
        <v>15.979999999999999</v>
      </c>
      <c r="P110" s="116"/>
      <c r="Q110" s="41"/>
      <c r="R110" s="32">
        <f>D110/E110</f>
        <v>0.96258351893095773</v>
      </c>
      <c r="S110" s="45">
        <f>E110/D110</f>
        <v>1.0388708931050439</v>
      </c>
      <c r="T110" s="45">
        <f>F110/D110</f>
        <v>4.1031929662193436</v>
      </c>
      <c r="U110" s="5">
        <f>F110/E110</f>
        <v>3.9496659242761702</v>
      </c>
    </row>
    <row r="111" spans="1:22" x14ac:dyDescent="0.25">
      <c r="A111" s="191" t="s">
        <v>85</v>
      </c>
      <c r="B111" s="192"/>
      <c r="C111" s="192"/>
      <c r="D111" s="192"/>
      <c r="E111" s="192"/>
      <c r="F111" s="192"/>
      <c r="G111" s="192"/>
      <c r="H111" s="192"/>
      <c r="I111" s="192"/>
      <c r="J111" s="192"/>
      <c r="K111" s="192"/>
      <c r="L111" s="192"/>
      <c r="M111" s="192"/>
      <c r="N111" s="192"/>
      <c r="O111" s="192"/>
      <c r="P111" s="115"/>
      <c r="Q111" s="22"/>
      <c r="R111" s="139"/>
      <c r="S111" s="139"/>
      <c r="T111" s="139"/>
    </row>
    <row r="112" spans="1:22" x14ac:dyDescent="0.25">
      <c r="A112" s="191" t="s">
        <v>21</v>
      </c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2"/>
      <c r="M112" s="192"/>
      <c r="N112" s="192"/>
      <c r="O112" s="192"/>
      <c r="P112" s="115"/>
      <c r="Q112" s="22"/>
      <c r="R112" s="139"/>
      <c r="S112" s="139"/>
      <c r="T112" s="139"/>
    </row>
    <row r="113" spans="1:22" s="34" customFormat="1" ht="30" x14ac:dyDescent="0.25">
      <c r="A113" s="167" t="s">
        <v>131</v>
      </c>
      <c r="B113" s="27" t="s">
        <v>129</v>
      </c>
      <c r="C113" s="38">
        <v>200</v>
      </c>
      <c r="D113" s="9">
        <v>9.48</v>
      </c>
      <c r="E113" s="9">
        <v>8.17</v>
      </c>
      <c r="F113" s="9">
        <v>38.26</v>
      </c>
      <c r="G113" s="9">
        <v>206.3</v>
      </c>
      <c r="H113" s="9">
        <v>0.15</v>
      </c>
      <c r="I113" s="9">
        <v>0</v>
      </c>
      <c r="J113" s="9">
        <v>0</v>
      </c>
      <c r="K113" s="9">
        <v>0</v>
      </c>
      <c r="L113" s="9">
        <v>46.06</v>
      </c>
      <c r="M113" s="9">
        <v>97.33</v>
      </c>
      <c r="N113" s="9">
        <v>33</v>
      </c>
      <c r="O113" s="106">
        <v>1.2</v>
      </c>
      <c r="P113" s="111"/>
      <c r="Q113" s="168"/>
      <c r="R113" s="169"/>
      <c r="S113" s="170"/>
      <c r="T113" s="170"/>
      <c r="U113" s="170"/>
    </row>
    <row r="114" spans="1:22" s="4" customFormat="1" x14ac:dyDescent="0.25">
      <c r="A114" s="97" t="s">
        <v>112</v>
      </c>
      <c r="B114" s="24" t="s">
        <v>108</v>
      </c>
      <c r="C114" s="12">
        <v>200</v>
      </c>
      <c r="D114" s="78">
        <v>0.53</v>
      </c>
      <c r="E114" s="78">
        <v>0.04</v>
      </c>
      <c r="F114" s="78">
        <v>9.92</v>
      </c>
      <c r="G114" s="79">
        <v>46.6</v>
      </c>
      <c r="H114" s="79">
        <v>0</v>
      </c>
      <c r="I114" s="79">
        <v>2.13</v>
      </c>
      <c r="J114" s="79">
        <v>0</v>
      </c>
      <c r="K114" s="79">
        <v>0</v>
      </c>
      <c r="L114" s="79">
        <v>15.33</v>
      </c>
      <c r="M114" s="79">
        <v>23.2</v>
      </c>
      <c r="N114" s="79">
        <v>12.27</v>
      </c>
      <c r="O114" s="113">
        <v>2.13</v>
      </c>
      <c r="P114" s="117"/>
      <c r="Q114" s="87"/>
      <c r="R114" s="157"/>
      <c r="S114" s="86"/>
      <c r="T114" s="86"/>
      <c r="U114" s="86"/>
      <c r="V114" s="65"/>
    </row>
    <row r="115" spans="1:22" x14ac:dyDescent="0.25">
      <c r="A115" s="10"/>
      <c r="B115" s="24" t="s">
        <v>25</v>
      </c>
      <c r="C115" s="10">
        <v>60</v>
      </c>
      <c r="D115" s="9">
        <v>5.2</v>
      </c>
      <c r="E115" s="9">
        <v>9</v>
      </c>
      <c r="F115" s="9">
        <v>14.8</v>
      </c>
      <c r="G115" s="11">
        <v>132</v>
      </c>
      <c r="H115" s="11">
        <v>0.06</v>
      </c>
      <c r="I115" s="11">
        <v>0.11</v>
      </c>
      <c r="J115" s="11">
        <v>8.64</v>
      </c>
      <c r="K115" s="11">
        <v>0.52</v>
      </c>
      <c r="L115" s="11">
        <v>32.11</v>
      </c>
      <c r="M115" s="11">
        <v>51.71</v>
      </c>
      <c r="N115" s="11">
        <v>8.3699999999999992</v>
      </c>
      <c r="O115" s="108">
        <v>0.54</v>
      </c>
      <c r="P115" s="116"/>
      <c r="Q115" s="53"/>
      <c r="R115" s="32"/>
      <c r="S115" s="45"/>
      <c r="T115" s="45"/>
      <c r="U115" s="45"/>
      <c r="V115" s="46"/>
    </row>
    <row r="116" spans="1:22" ht="16.5" x14ac:dyDescent="0.25">
      <c r="A116" s="10"/>
      <c r="B116" s="8" t="s">
        <v>23</v>
      </c>
      <c r="C116" s="10">
        <v>40</v>
      </c>
      <c r="D116" s="11">
        <v>3.16</v>
      </c>
      <c r="E116" s="11">
        <v>2.4</v>
      </c>
      <c r="F116" s="11">
        <v>16.53</v>
      </c>
      <c r="G116" s="11">
        <v>92</v>
      </c>
      <c r="H116" s="11">
        <v>7.0000000000000007E-2</v>
      </c>
      <c r="I116" s="11">
        <v>0</v>
      </c>
      <c r="J116" s="11">
        <v>0.01</v>
      </c>
      <c r="K116" s="11">
        <v>0.6</v>
      </c>
      <c r="L116" s="11">
        <v>8.4</v>
      </c>
      <c r="M116" s="11">
        <v>37.299999999999997</v>
      </c>
      <c r="N116" s="11">
        <v>9.3000000000000007</v>
      </c>
      <c r="O116" s="108">
        <v>0.6</v>
      </c>
      <c r="P116" s="110"/>
      <c r="Q116" s="102"/>
      <c r="R116" s="159"/>
    </row>
    <row r="117" spans="1:22" x14ac:dyDescent="0.25">
      <c r="A117" s="186" t="s">
        <v>101</v>
      </c>
      <c r="B117" s="187"/>
      <c r="C117" s="91"/>
      <c r="D117" s="28">
        <f t="shared" ref="D117:O117" si="18">SUM(D113:D116)</f>
        <v>18.37</v>
      </c>
      <c r="E117" s="29">
        <f t="shared" si="18"/>
        <v>19.61</v>
      </c>
      <c r="F117" s="28">
        <f t="shared" si="18"/>
        <v>79.510000000000005</v>
      </c>
      <c r="G117" s="28">
        <f t="shared" si="18"/>
        <v>476.9</v>
      </c>
      <c r="H117" s="28">
        <f t="shared" si="18"/>
        <v>0.28000000000000003</v>
      </c>
      <c r="I117" s="28">
        <f t="shared" si="18"/>
        <v>2.2399999999999998</v>
      </c>
      <c r="J117" s="28">
        <f t="shared" si="18"/>
        <v>8.65</v>
      </c>
      <c r="K117" s="28">
        <f t="shared" si="18"/>
        <v>1.1200000000000001</v>
      </c>
      <c r="L117" s="28">
        <f t="shared" si="18"/>
        <v>101.9</v>
      </c>
      <c r="M117" s="28">
        <f t="shared" si="18"/>
        <v>209.54000000000002</v>
      </c>
      <c r="N117" s="28">
        <f t="shared" si="18"/>
        <v>62.94</v>
      </c>
      <c r="O117" s="109">
        <f t="shared" si="18"/>
        <v>4.47</v>
      </c>
      <c r="P117" s="112"/>
      <c r="Q117" s="105"/>
      <c r="R117" s="55">
        <f>D117/E117</f>
        <v>0.93676695563488022</v>
      </c>
      <c r="S117" s="5">
        <f>E117/D117</f>
        <v>1.0675013609145345</v>
      </c>
      <c r="T117" s="5">
        <f>F117/D117</f>
        <v>4.3282525857376157</v>
      </c>
      <c r="U117" s="5">
        <f>F117/E117</f>
        <v>4.0545639979602246</v>
      </c>
    </row>
    <row r="118" spans="1:22" x14ac:dyDescent="0.25">
      <c r="A118" s="191" t="s">
        <v>22</v>
      </c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18"/>
      <c r="Q118" s="40"/>
      <c r="R118" s="32"/>
      <c r="S118" s="32"/>
      <c r="T118" s="32"/>
    </row>
    <row r="119" spans="1:22" ht="16.5" x14ac:dyDescent="0.25">
      <c r="A119" s="12" t="s">
        <v>72</v>
      </c>
      <c r="B119" s="25" t="s">
        <v>48</v>
      </c>
      <c r="C119" s="43">
        <v>60</v>
      </c>
      <c r="D119" s="11">
        <v>1.84</v>
      </c>
      <c r="E119" s="11">
        <v>3.02</v>
      </c>
      <c r="F119" s="11">
        <v>5.8</v>
      </c>
      <c r="G119" s="11">
        <v>66</v>
      </c>
      <c r="H119" s="11">
        <v>0.02</v>
      </c>
      <c r="I119" s="11">
        <v>14</v>
      </c>
      <c r="J119" s="11">
        <v>0</v>
      </c>
      <c r="K119" s="11">
        <v>3.22</v>
      </c>
      <c r="L119" s="11">
        <v>2.7</v>
      </c>
      <c r="M119" s="11">
        <v>22.43</v>
      </c>
      <c r="N119" s="11">
        <v>7.43</v>
      </c>
      <c r="O119" s="108">
        <v>0.32</v>
      </c>
      <c r="P119" s="110"/>
      <c r="Q119" s="102"/>
      <c r="R119" s="159"/>
    </row>
    <row r="120" spans="1:22" ht="16.5" x14ac:dyDescent="0.25">
      <c r="A120" s="12" t="s">
        <v>71</v>
      </c>
      <c r="B120" s="25" t="s">
        <v>47</v>
      </c>
      <c r="C120" s="43">
        <v>200</v>
      </c>
      <c r="D120" s="11">
        <v>4.26</v>
      </c>
      <c r="E120" s="11">
        <v>4.2</v>
      </c>
      <c r="F120" s="11">
        <v>24.54</v>
      </c>
      <c r="G120" s="11">
        <v>115</v>
      </c>
      <c r="H120" s="11">
        <v>0.37</v>
      </c>
      <c r="I120" s="11">
        <v>33.5</v>
      </c>
      <c r="J120" s="11">
        <v>0</v>
      </c>
      <c r="K120" s="11">
        <v>1.87</v>
      </c>
      <c r="L120" s="11">
        <v>116.6</v>
      </c>
      <c r="M120" s="11">
        <v>226.9</v>
      </c>
      <c r="N120" s="11">
        <v>96.7</v>
      </c>
      <c r="O120" s="108">
        <v>3.7</v>
      </c>
      <c r="P120" s="110"/>
      <c r="Q120" s="102"/>
      <c r="R120" s="159"/>
    </row>
    <row r="121" spans="1:22" ht="16.5" x14ac:dyDescent="0.25">
      <c r="A121" s="43" t="s">
        <v>132</v>
      </c>
      <c r="B121" s="27" t="s">
        <v>130</v>
      </c>
      <c r="C121" s="10">
        <v>150</v>
      </c>
      <c r="D121" s="11">
        <v>5.69</v>
      </c>
      <c r="E121" s="11">
        <v>6.16</v>
      </c>
      <c r="F121" s="11">
        <v>10.98</v>
      </c>
      <c r="G121" s="11">
        <v>172.86</v>
      </c>
      <c r="H121" s="11">
        <v>0.14000000000000001</v>
      </c>
      <c r="I121" s="11">
        <v>17.8</v>
      </c>
      <c r="J121" s="11">
        <v>50</v>
      </c>
      <c r="K121" s="11">
        <v>0.15</v>
      </c>
      <c r="L121" s="11">
        <v>41.65</v>
      </c>
      <c r="M121" s="11">
        <v>87.03</v>
      </c>
      <c r="N121" s="11">
        <v>27.4</v>
      </c>
      <c r="O121" s="108">
        <v>1.03</v>
      </c>
      <c r="P121" s="110"/>
      <c r="Q121" s="102"/>
      <c r="R121" s="159"/>
    </row>
    <row r="122" spans="1:22" ht="16.5" x14ac:dyDescent="0.25">
      <c r="A122" s="10" t="s">
        <v>106</v>
      </c>
      <c r="B122" s="24" t="s">
        <v>107</v>
      </c>
      <c r="C122" s="10">
        <v>50</v>
      </c>
      <c r="D122" s="11">
        <v>0.5</v>
      </c>
      <c r="E122" s="11">
        <v>2.21</v>
      </c>
      <c r="F122" s="11">
        <v>3</v>
      </c>
      <c r="G122" s="11">
        <v>35</v>
      </c>
      <c r="H122" s="11">
        <v>0.03</v>
      </c>
      <c r="I122" s="11">
        <v>0.6</v>
      </c>
      <c r="J122" s="11">
        <v>2.5</v>
      </c>
      <c r="K122" s="11">
        <v>0.75</v>
      </c>
      <c r="L122" s="11">
        <v>10.050000000000001</v>
      </c>
      <c r="M122" s="11">
        <v>44.35</v>
      </c>
      <c r="N122" s="11">
        <v>17.850000000000001</v>
      </c>
      <c r="O122" s="108">
        <v>1.05</v>
      </c>
      <c r="P122" s="111"/>
      <c r="Q122" s="102"/>
      <c r="R122" s="159"/>
    </row>
    <row r="123" spans="1:22" ht="16.5" x14ac:dyDescent="0.25">
      <c r="A123" s="43" t="s">
        <v>121</v>
      </c>
      <c r="B123" s="24" t="s">
        <v>122</v>
      </c>
      <c r="C123" s="12">
        <v>60</v>
      </c>
      <c r="D123" s="9">
        <v>9.61</v>
      </c>
      <c r="E123" s="9">
        <v>6.54</v>
      </c>
      <c r="F123" s="9">
        <v>15.61</v>
      </c>
      <c r="G123" s="11">
        <v>178.31</v>
      </c>
      <c r="H123" s="11">
        <v>0.05</v>
      </c>
      <c r="I123" s="11">
        <v>2.2000000000000002</v>
      </c>
      <c r="J123" s="11">
        <v>0</v>
      </c>
      <c r="K123" s="11">
        <v>1.04</v>
      </c>
      <c r="L123" s="11">
        <v>6.19</v>
      </c>
      <c r="M123" s="11">
        <v>19.079999999999998</v>
      </c>
      <c r="N123" s="11">
        <v>11.86</v>
      </c>
      <c r="O123" s="108">
        <v>1.28</v>
      </c>
      <c r="P123" s="110"/>
      <c r="Q123" s="102"/>
      <c r="R123" s="159"/>
    </row>
    <row r="124" spans="1:22" ht="16.5" x14ac:dyDescent="0.25">
      <c r="A124" s="10" t="s">
        <v>78</v>
      </c>
      <c r="B124" s="8" t="s">
        <v>27</v>
      </c>
      <c r="C124" s="10">
        <v>200</v>
      </c>
      <c r="D124" s="11">
        <v>0.6</v>
      </c>
      <c r="E124" s="11">
        <v>0.52</v>
      </c>
      <c r="F124" s="11">
        <v>37</v>
      </c>
      <c r="G124" s="11">
        <v>155</v>
      </c>
      <c r="H124" s="11">
        <v>0.02</v>
      </c>
      <c r="I124" s="11">
        <v>52</v>
      </c>
      <c r="J124" s="11">
        <v>0.04</v>
      </c>
      <c r="K124" s="11">
        <v>0.34</v>
      </c>
      <c r="L124" s="11">
        <v>11.8</v>
      </c>
      <c r="M124" s="11">
        <v>11.68</v>
      </c>
      <c r="N124" s="11">
        <v>4.72</v>
      </c>
      <c r="O124" s="108">
        <v>0.54</v>
      </c>
      <c r="P124" s="111"/>
      <c r="Q124" s="102"/>
      <c r="R124" s="159"/>
    </row>
    <row r="125" spans="1:22" ht="16.5" x14ac:dyDescent="0.25">
      <c r="A125" s="10"/>
      <c r="B125" s="8" t="s">
        <v>23</v>
      </c>
      <c r="C125" s="10">
        <v>30</v>
      </c>
      <c r="D125" s="11">
        <v>2.37</v>
      </c>
      <c r="E125" s="11">
        <v>1.8</v>
      </c>
      <c r="F125" s="11">
        <v>12.4</v>
      </c>
      <c r="G125" s="11">
        <v>69</v>
      </c>
      <c r="H125" s="11">
        <v>7.0000000000000007E-2</v>
      </c>
      <c r="I125" s="11">
        <v>0</v>
      </c>
      <c r="J125" s="11">
        <v>0.01</v>
      </c>
      <c r="K125" s="11">
        <v>0.6</v>
      </c>
      <c r="L125" s="11">
        <v>8.4</v>
      </c>
      <c r="M125" s="11">
        <v>37.299999999999997</v>
      </c>
      <c r="N125" s="11">
        <v>9.3000000000000007</v>
      </c>
      <c r="O125" s="108">
        <v>0.6</v>
      </c>
      <c r="P125" s="110"/>
      <c r="Q125" s="102"/>
      <c r="R125" s="159"/>
    </row>
    <row r="126" spans="1:22" ht="15.75" x14ac:dyDescent="0.25">
      <c r="A126" s="186" t="s">
        <v>104</v>
      </c>
      <c r="B126" s="187"/>
      <c r="C126" s="28"/>
      <c r="D126" s="28">
        <f t="shared" ref="D126:O126" si="19">SUM(D119:D125)</f>
        <v>24.87</v>
      </c>
      <c r="E126" s="28">
        <f t="shared" si="19"/>
        <v>24.45</v>
      </c>
      <c r="F126" s="28">
        <f t="shared" si="19"/>
        <v>109.33000000000001</v>
      </c>
      <c r="G126" s="28">
        <f t="shared" si="19"/>
        <v>791.17000000000007</v>
      </c>
      <c r="H126" s="28">
        <f t="shared" si="19"/>
        <v>0.70000000000000018</v>
      </c>
      <c r="I126" s="28">
        <f t="shared" si="19"/>
        <v>120.1</v>
      </c>
      <c r="J126" s="28">
        <f t="shared" si="19"/>
        <v>52.55</v>
      </c>
      <c r="K126" s="28">
        <f t="shared" si="19"/>
        <v>7.97</v>
      </c>
      <c r="L126" s="28">
        <f t="shared" si="19"/>
        <v>197.39000000000001</v>
      </c>
      <c r="M126" s="28">
        <f t="shared" si="19"/>
        <v>448.77000000000004</v>
      </c>
      <c r="N126" s="28">
        <f t="shared" si="19"/>
        <v>175.26000000000002</v>
      </c>
      <c r="O126" s="109">
        <f t="shared" si="19"/>
        <v>8.5200000000000014</v>
      </c>
      <c r="P126" s="119"/>
      <c r="Q126" s="104"/>
      <c r="R126" s="160">
        <f>D126/E126</f>
        <v>1.0171779141104296</v>
      </c>
      <c r="S126" s="5">
        <f>E126/D126</f>
        <v>0.98311218335343786</v>
      </c>
      <c r="T126" s="5">
        <f>F126/D126</f>
        <v>4.3960595094491355</v>
      </c>
      <c r="U126" s="5">
        <f>F126/E126</f>
        <v>4.4715746421267903</v>
      </c>
    </row>
    <row r="127" spans="1:22" x14ac:dyDescent="0.25">
      <c r="A127" s="100" t="s">
        <v>96</v>
      </c>
      <c r="B127" s="101"/>
      <c r="C127" s="1"/>
      <c r="D127" s="17">
        <f t="shared" ref="D127:O127" si="20">D117+D126</f>
        <v>43.24</v>
      </c>
      <c r="E127" s="17">
        <f t="shared" si="20"/>
        <v>44.06</v>
      </c>
      <c r="F127" s="17">
        <f t="shared" si="20"/>
        <v>188.84000000000003</v>
      </c>
      <c r="G127" s="17">
        <f t="shared" si="20"/>
        <v>1268.0700000000002</v>
      </c>
      <c r="H127" s="17">
        <f t="shared" si="20"/>
        <v>0.9800000000000002</v>
      </c>
      <c r="I127" s="17">
        <f t="shared" si="20"/>
        <v>122.33999999999999</v>
      </c>
      <c r="J127" s="17">
        <f t="shared" si="20"/>
        <v>61.199999999999996</v>
      </c>
      <c r="K127" s="17">
        <f t="shared" si="20"/>
        <v>9.09</v>
      </c>
      <c r="L127" s="17">
        <f t="shared" si="20"/>
        <v>299.29000000000002</v>
      </c>
      <c r="M127" s="17">
        <f t="shared" si="20"/>
        <v>658.31000000000006</v>
      </c>
      <c r="N127" s="17">
        <f t="shared" si="20"/>
        <v>238.20000000000002</v>
      </c>
      <c r="O127" s="114">
        <f t="shared" si="20"/>
        <v>12.990000000000002</v>
      </c>
      <c r="P127" s="116"/>
      <c r="Q127" s="41"/>
      <c r="R127" s="32">
        <f>D127/E127</f>
        <v>0.98138901497957332</v>
      </c>
      <c r="S127" s="45">
        <f>E127/D127</f>
        <v>1.018963922294172</v>
      </c>
      <c r="T127" s="45">
        <f>F127/D127</f>
        <v>4.3672525439407961</v>
      </c>
      <c r="U127" s="5">
        <f>F127/E127</f>
        <v>4.2859736722650936</v>
      </c>
    </row>
    <row r="128" spans="1:22" x14ac:dyDescent="0.25">
      <c r="A128" s="191" t="s">
        <v>19</v>
      </c>
      <c r="B128" s="192"/>
      <c r="C128" s="192"/>
      <c r="D128" s="192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3"/>
      <c r="P128" s="115"/>
      <c r="Q128" s="22"/>
      <c r="R128" s="139"/>
      <c r="S128" s="139"/>
      <c r="T128" s="139"/>
    </row>
    <row r="129" spans="1:21" s="31" customFormat="1" x14ac:dyDescent="0.25">
      <c r="A129" s="191" t="s">
        <v>21</v>
      </c>
      <c r="B129" s="192"/>
      <c r="C129" s="192"/>
      <c r="D129" s="192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33"/>
      <c r="Q129" s="30"/>
      <c r="R129" s="139"/>
      <c r="S129" s="151"/>
      <c r="T129" s="151"/>
      <c r="U129" s="152"/>
    </row>
    <row r="130" spans="1:21" s="120" customFormat="1" ht="16.5" x14ac:dyDescent="0.25">
      <c r="A130" s="10" t="s">
        <v>57</v>
      </c>
      <c r="B130" s="8" t="s">
        <v>65</v>
      </c>
      <c r="C130" s="10">
        <v>150</v>
      </c>
      <c r="D130" s="42">
        <v>3.52</v>
      </c>
      <c r="E130" s="42">
        <v>3.54</v>
      </c>
      <c r="F130" s="9">
        <v>36.619999999999997</v>
      </c>
      <c r="G130" s="9">
        <v>201</v>
      </c>
      <c r="H130" s="11">
        <v>0.04</v>
      </c>
      <c r="I130" s="11">
        <v>0</v>
      </c>
      <c r="J130" s="11">
        <v>13.99</v>
      </c>
      <c r="K130" s="11">
        <v>0.25</v>
      </c>
      <c r="L130" s="11">
        <v>5.73</v>
      </c>
      <c r="M130" s="11">
        <v>82.51</v>
      </c>
      <c r="N130" s="11">
        <v>27.15</v>
      </c>
      <c r="O130" s="108">
        <v>0.55000000000000004</v>
      </c>
      <c r="P130" s="117"/>
      <c r="R130" s="161"/>
      <c r="S130" s="153"/>
      <c r="T130" s="153"/>
      <c r="U130" s="153"/>
    </row>
    <row r="131" spans="1:21" ht="16.5" x14ac:dyDescent="0.25">
      <c r="A131" s="10" t="s">
        <v>106</v>
      </c>
      <c r="B131" s="24" t="s">
        <v>107</v>
      </c>
      <c r="C131" s="10">
        <v>50</v>
      </c>
      <c r="D131" s="11">
        <v>0.5</v>
      </c>
      <c r="E131" s="11">
        <v>2.21</v>
      </c>
      <c r="F131" s="11">
        <v>3</v>
      </c>
      <c r="G131" s="11">
        <v>35</v>
      </c>
      <c r="H131" s="11">
        <v>0.03</v>
      </c>
      <c r="I131" s="11">
        <v>0.6</v>
      </c>
      <c r="J131" s="11">
        <v>2.5</v>
      </c>
      <c r="K131" s="11">
        <v>0.75</v>
      </c>
      <c r="L131" s="11">
        <v>10.050000000000001</v>
      </c>
      <c r="M131" s="11">
        <v>44.35</v>
      </c>
      <c r="N131" s="11">
        <v>17.850000000000001</v>
      </c>
      <c r="O131" s="108">
        <v>1.05</v>
      </c>
      <c r="P131" s="111"/>
      <c r="Q131" s="102"/>
      <c r="R131" s="159"/>
    </row>
    <row r="132" spans="1:21" s="102" customFormat="1" ht="16.5" x14ac:dyDescent="0.25">
      <c r="A132" s="10" t="s">
        <v>55</v>
      </c>
      <c r="B132" s="8" t="s">
        <v>105</v>
      </c>
      <c r="C132" s="10">
        <v>90</v>
      </c>
      <c r="D132" s="9">
        <v>12.68</v>
      </c>
      <c r="E132" s="11">
        <v>10.94</v>
      </c>
      <c r="F132" s="9">
        <v>19.32</v>
      </c>
      <c r="G132" s="11">
        <v>236.19</v>
      </c>
      <c r="H132" s="11">
        <v>0.12</v>
      </c>
      <c r="I132" s="11">
        <v>1.66</v>
      </c>
      <c r="J132" s="11">
        <v>87.7</v>
      </c>
      <c r="K132" s="11">
        <v>0.73</v>
      </c>
      <c r="L132" s="11">
        <v>25.06</v>
      </c>
      <c r="M132" s="11">
        <v>175</v>
      </c>
      <c r="N132" s="11">
        <v>25.37</v>
      </c>
      <c r="O132" s="108">
        <v>1.92</v>
      </c>
      <c r="P132" s="111"/>
      <c r="R132" s="159"/>
      <c r="S132" s="150"/>
      <c r="T132" s="150"/>
      <c r="U132" s="150"/>
    </row>
    <row r="133" spans="1:21" s="102" customFormat="1" ht="16.5" x14ac:dyDescent="0.25">
      <c r="A133" s="10" t="s">
        <v>52</v>
      </c>
      <c r="B133" s="13" t="s">
        <v>18</v>
      </c>
      <c r="C133" s="10">
        <v>200</v>
      </c>
      <c r="D133" s="9">
        <v>0.1</v>
      </c>
      <c r="E133" s="9">
        <v>0.04</v>
      </c>
      <c r="F133" s="9">
        <v>9.9</v>
      </c>
      <c r="G133" s="11">
        <v>45</v>
      </c>
      <c r="H133" s="11">
        <v>0</v>
      </c>
      <c r="I133" s="11">
        <v>2.5</v>
      </c>
      <c r="J133" s="11">
        <v>0</v>
      </c>
      <c r="K133" s="11">
        <v>0.02</v>
      </c>
      <c r="L133" s="11">
        <v>7.35</v>
      </c>
      <c r="M133" s="11">
        <v>9.56</v>
      </c>
      <c r="N133" s="11">
        <v>5.12</v>
      </c>
      <c r="O133" s="108">
        <v>0.88</v>
      </c>
      <c r="P133" s="110"/>
      <c r="R133" s="159"/>
      <c r="S133" s="150"/>
      <c r="T133" s="150"/>
      <c r="U133" s="150"/>
    </row>
    <row r="134" spans="1:21" s="4" customFormat="1" x14ac:dyDescent="0.25">
      <c r="A134" s="12"/>
      <c r="B134" s="24" t="s">
        <v>23</v>
      </c>
      <c r="C134" s="12">
        <v>30</v>
      </c>
      <c r="D134" s="79">
        <v>2.37</v>
      </c>
      <c r="E134" s="79">
        <v>1.8</v>
      </c>
      <c r="F134" s="79">
        <v>12.4</v>
      </c>
      <c r="G134" s="79">
        <v>69</v>
      </c>
      <c r="H134" s="79">
        <v>7.0000000000000007E-2</v>
      </c>
      <c r="I134" s="79">
        <v>0</v>
      </c>
      <c r="J134" s="79">
        <v>0.01</v>
      </c>
      <c r="K134" s="79">
        <v>0.6</v>
      </c>
      <c r="L134" s="79">
        <v>8.4</v>
      </c>
      <c r="M134" s="79">
        <v>37.299999999999997</v>
      </c>
      <c r="N134" s="79">
        <v>9.3000000000000007</v>
      </c>
      <c r="O134" s="113">
        <v>0.6</v>
      </c>
      <c r="P134" s="134"/>
      <c r="R134" s="121"/>
      <c r="S134" s="121"/>
      <c r="T134" s="121"/>
      <c r="U134" s="121"/>
    </row>
    <row r="135" spans="1:21" s="4" customFormat="1" x14ac:dyDescent="0.25">
      <c r="A135" s="194" t="s">
        <v>101</v>
      </c>
      <c r="B135" s="195"/>
      <c r="C135" s="123"/>
      <c r="D135" s="124">
        <f t="shared" ref="D135:O135" si="21">SUM(D130:D134)</f>
        <v>19.170000000000002</v>
      </c>
      <c r="E135" s="125">
        <f t="shared" si="21"/>
        <v>18.529999999999998</v>
      </c>
      <c r="F135" s="124">
        <f t="shared" si="21"/>
        <v>81.240000000000009</v>
      </c>
      <c r="G135" s="124">
        <f t="shared" si="21"/>
        <v>586.19000000000005</v>
      </c>
      <c r="H135" s="124">
        <f t="shared" si="21"/>
        <v>0.26</v>
      </c>
      <c r="I135" s="124">
        <f t="shared" si="21"/>
        <v>4.76</v>
      </c>
      <c r="J135" s="124">
        <f t="shared" si="21"/>
        <v>104.2</v>
      </c>
      <c r="K135" s="124">
        <f t="shared" si="21"/>
        <v>2.35</v>
      </c>
      <c r="L135" s="126">
        <f t="shared" si="21"/>
        <v>56.59</v>
      </c>
      <c r="M135" s="126">
        <f t="shared" si="21"/>
        <v>348.72</v>
      </c>
      <c r="N135" s="126">
        <f t="shared" si="21"/>
        <v>84.79</v>
      </c>
      <c r="O135" s="131">
        <f t="shared" si="21"/>
        <v>5</v>
      </c>
      <c r="P135" s="135"/>
      <c r="Q135" s="122"/>
      <c r="R135" s="157">
        <f>D135/E135</f>
        <v>1.0345385860766327</v>
      </c>
      <c r="S135" s="121">
        <f>E135/D135</f>
        <v>0.96661450182576925</v>
      </c>
      <c r="T135" s="121">
        <f>F135/D135</f>
        <v>4.2378716744913927</v>
      </c>
      <c r="U135" s="121">
        <f>F135/E135</f>
        <v>4.3842417701025376</v>
      </c>
    </row>
    <row r="136" spans="1:21" x14ac:dyDescent="0.25">
      <c r="A136" s="191" t="s">
        <v>22</v>
      </c>
      <c r="B136" s="192"/>
      <c r="C136" s="192"/>
      <c r="D136" s="192"/>
      <c r="E136" s="192"/>
      <c r="F136" s="192"/>
      <c r="G136" s="192"/>
      <c r="H136" s="192"/>
      <c r="I136" s="192"/>
      <c r="J136" s="192"/>
      <c r="K136" s="192"/>
      <c r="L136" s="192"/>
      <c r="M136" s="192"/>
      <c r="N136" s="192"/>
      <c r="O136" s="192"/>
      <c r="P136" s="115"/>
      <c r="Q136" s="39"/>
      <c r="R136" s="55"/>
      <c r="S136" s="55"/>
      <c r="T136" s="55"/>
    </row>
    <row r="137" spans="1:21" ht="30" x14ac:dyDescent="0.25">
      <c r="A137" s="19" t="s">
        <v>88</v>
      </c>
      <c r="B137" s="27" t="s">
        <v>77</v>
      </c>
      <c r="C137" s="73">
        <v>60</v>
      </c>
      <c r="D137" s="42">
        <v>0.66</v>
      </c>
      <c r="E137" s="42">
        <v>0.22</v>
      </c>
      <c r="F137" s="42">
        <v>2.2799999999999998</v>
      </c>
      <c r="G137" s="42">
        <v>23.2</v>
      </c>
      <c r="H137" s="42">
        <v>0.06</v>
      </c>
      <c r="I137" s="42">
        <v>5.0999999999999996</v>
      </c>
      <c r="J137" s="42">
        <v>1.2</v>
      </c>
      <c r="K137" s="42">
        <v>1.19</v>
      </c>
      <c r="L137" s="42">
        <v>18.3</v>
      </c>
      <c r="M137" s="42">
        <v>70.19</v>
      </c>
      <c r="N137" s="42">
        <v>14.49</v>
      </c>
      <c r="O137" s="107">
        <v>0.6</v>
      </c>
      <c r="P137" s="111"/>
      <c r="Q137" s="102"/>
      <c r="R137" s="159"/>
    </row>
    <row r="138" spans="1:21" ht="16.5" x14ac:dyDescent="0.25">
      <c r="A138" s="10" t="s">
        <v>73</v>
      </c>
      <c r="B138" s="8" t="s">
        <v>37</v>
      </c>
      <c r="C138" s="10">
        <v>200</v>
      </c>
      <c r="D138" s="42">
        <v>3.13</v>
      </c>
      <c r="E138" s="42">
        <v>6.6</v>
      </c>
      <c r="F138" s="9">
        <v>17.96</v>
      </c>
      <c r="G138" s="9">
        <v>110</v>
      </c>
      <c r="H138" s="11">
        <v>0.06</v>
      </c>
      <c r="I138" s="11">
        <v>0</v>
      </c>
      <c r="J138" s="11">
        <v>0</v>
      </c>
      <c r="K138" s="11">
        <v>0</v>
      </c>
      <c r="L138" s="11">
        <v>50.6</v>
      </c>
      <c r="M138" s="11">
        <v>53.83</v>
      </c>
      <c r="N138" s="11">
        <v>24.84</v>
      </c>
      <c r="O138" s="108">
        <v>1.27</v>
      </c>
      <c r="P138" s="111"/>
      <c r="Q138" s="102"/>
      <c r="R138" s="159"/>
    </row>
    <row r="139" spans="1:21" s="102" customFormat="1" ht="16.5" x14ac:dyDescent="0.25">
      <c r="A139" s="10" t="s">
        <v>56</v>
      </c>
      <c r="B139" s="27" t="s">
        <v>29</v>
      </c>
      <c r="C139" s="10">
        <v>150</v>
      </c>
      <c r="D139" s="11">
        <v>5.48</v>
      </c>
      <c r="E139" s="11">
        <v>8.17</v>
      </c>
      <c r="F139" s="11">
        <v>38.26</v>
      </c>
      <c r="G139" s="11">
        <v>196.3</v>
      </c>
      <c r="H139" s="11">
        <v>0.15</v>
      </c>
      <c r="I139" s="11">
        <v>0</v>
      </c>
      <c r="J139" s="11">
        <v>0</v>
      </c>
      <c r="K139" s="11">
        <v>0</v>
      </c>
      <c r="L139" s="11">
        <v>46.06</v>
      </c>
      <c r="M139" s="11">
        <v>97.33</v>
      </c>
      <c r="N139" s="11">
        <v>33</v>
      </c>
      <c r="O139" s="108">
        <v>1.2</v>
      </c>
      <c r="P139" s="111"/>
      <c r="R139" s="159"/>
      <c r="S139" s="150"/>
      <c r="T139" s="150"/>
      <c r="U139" s="150"/>
    </row>
    <row r="140" spans="1:21" s="90" customFormat="1" ht="24" x14ac:dyDescent="0.25">
      <c r="A140" s="128" t="s">
        <v>133</v>
      </c>
      <c r="B140" s="92" t="s">
        <v>134</v>
      </c>
      <c r="C140" s="73">
        <v>90</v>
      </c>
      <c r="D140" s="82">
        <v>9.61</v>
      </c>
      <c r="E140" s="82">
        <v>6.21</v>
      </c>
      <c r="F140" s="82">
        <v>2.46</v>
      </c>
      <c r="G140" s="82">
        <v>197.21</v>
      </c>
      <c r="H140" s="82">
        <v>0.05</v>
      </c>
      <c r="I140" s="82">
        <v>0</v>
      </c>
      <c r="J140" s="82">
        <v>0</v>
      </c>
      <c r="K140" s="82">
        <v>0</v>
      </c>
      <c r="L140" s="82">
        <v>18.55</v>
      </c>
      <c r="M140" s="82">
        <v>115.6</v>
      </c>
      <c r="N140" s="82">
        <v>54.58</v>
      </c>
      <c r="O140" s="132">
        <v>0.99</v>
      </c>
      <c r="P140" s="136"/>
      <c r="Q140" s="127"/>
      <c r="R140" s="162"/>
      <c r="S140" s="154"/>
      <c r="T140" s="154"/>
      <c r="U140" s="154"/>
    </row>
    <row r="141" spans="1:21" ht="16.5" x14ac:dyDescent="0.25">
      <c r="A141" s="10" t="s">
        <v>61</v>
      </c>
      <c r="B141" s="8" t="s">
        <v>28</v>
      </c>
      <c r="C141" s="10">
        <v>200</v>
      </c>
      <c r="D141" s="11">
        <v>2.09</v>
      </c>
      <c r="E141" s="11">
        <v>0.74</v>
      </c>
      <c r="F141" s="11">
        <v>29.5</v>
      </c>
      <c r="G141" s="11">
        <v>110</v>
      </c>
      <c r="H141" s="11">
        <v>0.02</v>
      </c>
      <c r="I141" s="11">
        <v>52</v>
      </c>
      <c r="J141" s="11">
        <v>0.04</v>
      </c>
      <c r="K141" s="11">
        <v>0.34</v>
      </c>
      <c r="L141" s="11">
        <v>11.8</v>
      </c>
      <c r="M141" s="11">
        <v>11.68</v>
      </c>
      <c r="N141" s="11">
        <v>4.72</v>
      </c>
      <c r="O141" s="108">
        <v>0.54</v>
      </c>
      <c r="P141" s="111"/>
      <c r="Q141" s="102"/>
      <c r="R141" s="159"/>
    </row>
    <row r="142" spans="1:21" ht="16.5" x14ac:dyDescent="0.25">
      <c r="A142" s="10"/>
      <c r="B142" s="8" t="s">
        <v>23</v>
      </c>
      <c r="C142" s="10">
        <v>30</v>
      </c>
      <c r="D142" s="11">
        <v>2.37</v>
      </c>
      <c r="E142" s="11">
        <v>1.8</v>
      </c>
      <c r="F142" s="11">
        <v>12.4</v>
      </c>
      <c r="G142" s="11">
        <v>69</v>
      </c>
      <c r="H142" s="11">
        <v>7.0000000000000007E-2</v>
      </c>
      <c r="I142" s="11">
        <v>0</v>
      </c>
      <c r="J142" s="11">
        <v>0.01</v>
      </c>
      <c r="K142" s="11">
        <v>0.6</v>
      </c>
      <c r="L142" s="11">
        <v>8.4</v>
      </c>
      <c r="M142" s="11">
        <v>37.299999999999997</v>
      </c>
      <c r="N142" s="11">
        <v>9.3000000000000007</v>
      </c>
      <c r="O142" s="108">
        <v>0.6</v>
      </c>
      <c r="P142" s="134"/>
      <c r="Q142" s="120"/>
      <c r="R142" s="161"/>
    </row>
    <row r="143" spans="1:21" x14ac:dyDescent="0.25">
      <c r="A143" s="186" t="s">
        <v>104</v>
      </c>
      <c r="B143" s="187"/>
      <c r="C143" s="28"/>
      <c r="D143" s="28">
        <f t="shared" ref="D143:O143" si="22">SUM(D137:D142)</f>
        <v>23.34</v>
      </c>
      <c r="E143" s="29">
        <f t="shared" si="22"/>
        <v>23.74</v>
      </c>
      <c r="F143" s="28">
        <f t="shared" si="22"/>
        <v>102.86000000000001</v>
      </c>
      <c r="G143" s="28">
        <f t="shared" si="22"/>
        <v>705.71</v>
      </c>
      <c r="H143" s="28">
        <f t="shared" si="22"/>
        <v>0.41000000000000003</v>
      </c>
      <c r="I143" s="28">
        <f t="shared" si="22"/>
        <v>57.1</v>
      </c>
      <c r="J143" s="28">
        <f t="shared" si="22"/>
        <v>1.25</v>
      </c>
      <c r="K143" s="28">
        <f t="shared" si="22"/>
        <v>2.13</v>
      </c>
      <c r="L143" s="28">
        <f t="shared" si="22"/>
        <v>153.71000000000004</v>
      </c>
      <c r="M143" s="28">
        <f t="shared" si="22"/>
        <v>385.93</v>
      </c>
      <c r="N143" s="28">
        <f t="shared" si="22"/>
        <v>140.93</v>
      </c>
      <c r="O143" s="109">
        <f t="shared" si="22"/>
        <v>5.2</v>
      </c>
      <c r="P143" s="112"/>
      <c r="Q143" s="105"/>
      <c r="R143" s="55">
        <f>D143/E143</f>
        <v>0.9831508003369841</v>
      </c>
      <c r="S143" s="5">
        <f>E143/D143</f>
        <v>1.0171379605826907</v>
      </c>
      <c r="T143" s="5">
        <f>F143/D143</f>
        <v>4.4070265638389037</v>
      </c>
      <c r="U143" s="5">
        <f>F143/E143</f>
        <v>4.3327716933445668</v>
      </c>
    </row>
    <row r="144" spans="1:21" x14ac:dyDescent="0.25">
      <c r="A144" s="129" t="s">
        <v>97</v>
      </c>
      <c r="B144" s="130"/>
      <c r="C144" s="3"/>
      <c r="D144" s="17">
        <f t="shared" ref="D144:O144" si="23">D135+D143</f>
        <v>42.510000000000005</v>
      </c>
      <c r="E144" s="17">
        <f t="shared" si="23"/>
        <v>42.269999999999996</v>
      </c>
      <c r="F144" s="17">
        <f t="shared" si="23"/>
        <v>184.10000000000002</v>
      </c>
      <c r="G144" s="17">
        <f t="shared" si="23"/>
        <v>1291.9000000000001</v>
      </c>
      <c r="H144" s="17">
        <f t="shared" si="23"/>
        <v>0.67</v>
      </c>
      <c r="I144" s="17">
        <f t="shared" si="23"/>
        <v>61.86</v>
      </c>
      <c r="J144" s="17">
        <f t="shared" si="23"/>
        <v>105.45</v>
      </c>
      <c r="K144" s="17">
        <f t="shared" si="23"/>
        <v>4.4800000000000004</v>
      </c>
      <c r="L144" s="17">
        <f t="shared" si="23"/>
        <v>210.30000000000004</v>
      </c>
      <c r="M144" s="17">
        <f t="shared" si="23"/>
        <v>734.65000000000009</v>
      </c>
      <c r="N144" s="17">
        <f t="shared" si="23"/>
        <v>225.72000000000003</v>
      </c>
      <c r="O144" s="114">
        <f t="shared" si="23"/>
        <v>10.199999999999999</v>
      </c>
      <c r="P144" s="110"/>
      <c r="Q144" s="54"/>
      <c r="R144" s="55">
        <f>D144/E144</f>
        <v>1.0056777856635915</v>
      </c>
      <c r="S144" s="45">
        <f>E144/D144</f>
        <v>0.99435426958362716</v>
      </c>
      <c r="T144" s="45">
        <f>F144/D144</f>
        <v>4.3307457068924959</v>
      </c>
      <c r="U144" s="5">
        <f>F144/E144</f>
        <v>4.3553347527797506</v>
      </c>
    </row>
    <row r="145" spans="1:22" x14ac:dyDescent="0.25">
      <c r="A145" s="191" t="s">
        <v>86</v>
      </c>
      <c r="B145" s="192"/>
      <c r="C145" s="192"/>
      <c r="D145" s="192"/>
      <c r="E145" s="192"/>
      <c r="F145" s="192"/>
      <c r="G145" s="192"/>
      <c r="H145" s="192"/>
      <c r="I145" s="192"/>
      <c r="J145" s="192"/>
      <c r="K145" s="192"/>
      <c r="L145" s="192"/>
      <c r="M145" s="192"/>
      <c r="N145" s="192"/>
      <c r="O145" s="192"/>
      <c r="P145" s="110"/>
      <c r="Q145" s="18"/>
      <c r="R145" s="139"/>
    </row>
    <row r="146" spans="1:22" x14ac:dyDescent="0.25">
      <c r="A146" s="191" t="s">
        <v>21</v>
      </c>
      <c r="B146" s="192"/>
      <c r="C146" s="192"/>
      <c r="D146" s="192"/>
      <c r="E146" s="192"/>
      <c r="F146" s="192"/>
      <c r="G146" s="192"/>
      <c r="H146" s="192"/>
      <c r="I146" s="192"/>
      <c r="J146" s="192"/>
      <c r="K146" s="192"/>
      <c r="L146" s="192"/>
      <c r="M146" s="192"/>
      <c r="N146" s="192"/>
      <c r="O146" s="192"/>
      <c r="P146" s="116"/>
      <c r="Q146" s="6"/>
      <c r="R146" s="155"/>
    </row>
    <row r="147" spans="1:22" ht="16.5" x14ac:dyDescent="0.25">
      <c r="A147" s="43" t="s">
        <v>132</v>
      </c>
      <c r="B147" s="27" t="s">
        <v>130</v>
      </c>
      <c r="C147" s="10">
        <v>150</v>
      </c>
      <c r="D147" s="11">
        <v>5.69</v>
      </c>
      <c r="E147" s="11">
        <v>5.16</v>
      </c>
      <c r="F147" s="11">
        <v>14.98</v>
      </c>
      <c r="G147" s="11">
        <v>172.86</v>
      </c>
      <c r="H147" s="11">
        <v>0.14000000000000001</v>
      </c>
      <c r="I147" s="11">
        <v>17.8</v>
      </c>
      <c r="J147" s="11">
        <v>50</v>
      </c>
      <c r="K147" s="11">
        <v>0.15</v>
      </c>
      <c r="L147" s="11">
        <v>41.65</v>
      </c>
      <c r="M147" s="11">
        <v>87.03</v>
      </c>
      <c r="N147" s="11">
        <v>27.4</v>
      </c>
      <c r="O147" s="11">
        <v>1.03</v>
      </c>
      <c r="P147" s="110"/>
      <c r="Q147" s="102"/>
      <c r="R147" s="159"/>
    </row>
    <row r="148" spans="1:22" ht="16.5" x14ac:dyDescent="0.25">
      <c r="A148" s="10" t="s">
        <v>106</v>
      </c>
      <c r="B148" s="24" t="s">
        <v>107</v>
      </c>
      <c r="C148" s="10">
        <v>50</v>
      </c>
      <c r="D148" s="11">
        <v>0.5</v>
      </c>
      <c r="E148" s="11">
        <v>2.21</v>
      </c>
      <c r="F148" s="11">
        <v>3</v>
      </c>
      <c r="G148" s="11">
        <v>35</v>
      </c>
      <c r="H148" s="11">
        <v>0.03</v>
      </c>
      <c r="I148" s="11">
        <v>0.6</v>
      </c>
      <c r="J148" s="11">
        <v>2.5</v>
      </c>
      <c r="K148" s="11">
        <v>0.75</v>
      </c>
      <c r="L148" s="11">
        <v>10.050000000000001</v>
      </c>
      <c r="M148" s="11">
        <v>44.35</v>
      </c>
      <c r="N148" s="11">
        <v>17.850000000000001</v>
      </c>
      <c r="O148" s="11">
        <v>1.05</v>
      </c>
      <c r="P148" s="111"/>
      <c r="Q148" s="102"/>
      <c r="R148" s="159"/>
    </row>
    <row r="149" spans="1:22" x14ac:dyDescent="0.25">
      <c r="A149" s="43" t="s">
        <v>113</v>
      </c>
      <c r="B149" s="24" t="s">
        <v>109</v>
      </c>
      <c r="C149" s="10">
        <v>60</v>
      </c>
      <c r="D149" s="11">
        <v>9.84</v>
      </c>
      <c r="E149" s="11">
        <v>9.1999999999999993</v>
      </c>
      <c r="F149" s="11">
        <v>24.82</v>
      </c>
      <c r="G149" s="11">
        <v>164</v>
      </c>
      <c r="H149" s="11">
        <v>0.13</v>
      </c>
      <c r="I149" s="11">
        <v>47.63</v>
      </c>
      <c r="J149" s="11">
        <v>396.3</v>
      </c>
      <c r="K149" s="11">
        <v>1.5</v>
      </c>
      <c r="L149" s="11">
        <v>12.01</v>
      </c>
      <c r="M149" s="11">
        <v>136.51</v>
      </c>
      <c r="N149" s="11">
        <v>9.2200000000000006</v>
      </c>
      <c r="O149" s="11">
        <v>136.51</v>
      </c>
      <c r="P149" s="110"/>
      <c r="Q149" s="56"/>
      <c r="R149" s="55"/>
      <c r="S149" s="45"/>
      <c r="T149" s="45"/>
      <c r="U149" s="45"/>
      <c r="V149" s="46"/>
    </row>
    <row r="150" spans="1:22" ht="16.5" x14ac:dyDescent="0.25">
      <c r="A150" s="10" t="s">
        <v>52</v>
      </c>
      <c r="B150" s="13" t="s">
        <v>18</v>
      </c>
      <c r="C150" s="10">
        <v>200</v>
      </c>
      <c r="D150" s="9">
        <v>0.1</v>
      </c>
      <c r="E150" s="9">
        <v>0.04</v>
      </c>
      <c r="F150" s="9">
        <v>9.9</v>
      </c>
      <c r="G150" s="11">
        <v>45</v>
      </c>
      <c r="H150" s="11">
        <v>0</v>
      </c>
      <c r="I150" s="11">
        <v>2.5</v>
      </c>
      <c r="J150" s="11">
        <v>0</v>
      </c>
      <c r="K150" s="11">
        <v>0.02</v>
      </c>
      <c r="L150" s="11">
        <v>7.35</v>
      </c>
      <c r="M150" s="11">
        <v>9.56</v>
      </c>
      <c r="N150" s="11">
        <v>5.12</v>
      </c>
      <c r="O150" s="11">
        <v>0.88</v>
      </c>
      <c r="P150" s="110"/>
      <c r="Q150" s="102"/>
      <c r="R150" s="159"/>
    </row>
    <row r="151" spans="1:22" ht="16.5" x14ac:dyDescent="0.25">
      <c r="A151" s="10"/>
      <c r="B151" s="8" t="s">
        <v>23</v>
      </c>
      <c r="C151" s="10">
        <v>40</v>
      </c>
      <c r="D151" s="11">
        <v>2.14</v>
      </c>
      <c r="E151" s="11">
        <v>1.8</v>
      </c>
      <c r="F151" s="11">
        <v>14.4</v>
      </c>
      <c r="G151" s="11">
        <v>69</v>
      </c>
      <c r="H151" s="11">
        <v>7.0000000000000007E-2</v>
      </c>
      <c r="I151" s="11">
        <v>0</v>
      </c>
      <c r="J151" s="11">
        <v>0.01</v>
      </c>
      <c r="K151" s="11">
        <v>0.6</v>
      </c>
      <c r="L151" s="11">
        <v>8.4</v>
      </c>
      <c r="M151" s="11">
        <v>37.299999999999997</v>
      </c>
      <c r="N151" s="11">
        <v>9.3000000000000007</v>
      </c>
      <c r="O151" s="11">
        <v>0.6</v>
      </c>
      <c r="P151" s="111"/>
      <c r="Q151" s="102"/>
      <c r="R151" s="159"/>
    </row>
    <row r="152" spans="1:22" s="4" customFormat="1" x14ac:dyDescent="0.25">
      <c r="A152" s="194" t="s">
        <v>101</v>
      </c>
      <c r="B152" s="195"/>
      <c r="C152" s="123"/>
      <c r="D152" s="124">
        <f t="shared" ref="D152:O152" si="24">SUM(D147:D151)</f>
        <v>18.270000000000003</v>
      </c>
      <c r="E152" s="125">
        <f t="shared" si="24"/>
        <v>18.41</v>
      </c>
      <c r="F152" s="124">
        <f t="shared" si="24"/>
        <v>67.099999999999994</v>
      </c>
      <c r="G152" s="124">
        <f t="shared" si="24"/>
        <v>485.86</v>
      </c>
      <c r="H152" s="124">
        <f t="shared" si="24"/>
        <v>0.37000000000000005</v>
      </c>
      <c r="I152" s="124">
        <f t="shared" si="24"/>
        <v>68.53</v>
      </c>
      <c r="J152" s="124">
        <f t="shared" si="24"/>
        <v>448.81</v>
      </c>
      <c r="K152" s="124">
        <f t="shared" si="24"/>
        <v>3.02</v>
      </c>
      <c r="L152" s="124">
        <f t="shared" si="24"/>
        <v>79.460000000000008</v>
      </c>
      <c r="M152" s="124">
        <f t="shared" si="24"/>
        <v>314.75</v>
      </c>
      <c r="N152" s="124">
        <f t="shared" si="24"/>
        <v>68.89</v>
      </c>
      <c r="O152" s="124">
        <f t="shared" si="24"/>
        <v>140.07</v>
      </c>
      <c r="P152" s="135"/>
      <c r="Q152" s="122"/>
      <c r="R152" s="157">
        <f>D152/E152</f>
        <v>0.99239543726235757</v>
      </c>
      <c r="S152" s="121">
        <f>E152/D152</f>
        <v>1.007662835249042</v>
      </c>
      <c r="T152" s="121">
        <f>F152/D152</f>
        <v>3.6726874657909132</v>
      </c>
      <c r="U152" s="121">
        <f>F152/E152</f>
        <v>3.6447582835415533</v>
      </c>
    </row>
    <row r="153" spans="1:22" x14ac:dyDescent="0.25">
      <c r="A153" s="191" t="s">
        <v>22</v>
      </c>
      <c r="B153" s="192"/>
      <c r="C153" s="192"/>
      <c r="D153" s="192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15"/>
      <c r="Q153" s="54"/>
      <c r="R153" s="55"/>
      <c r="S153" s="55"/>
      <c r="T153" s="55"/>
    </row>
    <row r="154" spans="1:22" ht="16.5" x14ac:dyDescent="0.25">
      <c r="A154" s="38" t="s">
        <v>74</v>
      </c>
      <c r="B154" s="27" t="s">
        <v>33</v>
      </c>
      <c r="C154" s="10">
        <v>60</v>
      </c>
      <c r="D154" s="11">
        <v>1.32</v>
      </c>
      <c r="E154" s="11">
        <v>2.7</v>
      </c>
      <c r="F154" s="11">
        <v>5.3</v>
      </c>
      <c r="G154" s="11">
        <v>54.6</v>
      </c>
      <c r="H154" s="9">
        <v>0.11</v>
      </c>
      <c r="I154" s="9">
        <v>0</v>
      </c>
      <c r="J154" s="9">
        <v>0</v>
      </c>
      <c r="K154" s="9">
        <v>0</v>
      </c>
      <c r="L154" s="9">
        <v>22.63</v>
      </c>
      <c r="M154" s="9">
        <v>24.3</v>
      </c>
      <c r="N154" s="9">
        <v>12.27</v>
      </c>
      <c r="O154" s="106">
        <v>0.79</v>
      </c>
      <c r="P154" s="111"/>
      <c r="Q154" s="102"/>
      <c r="R154" s="102"/>
      <c r="S154"/>
      <c r="T154"/>
      <c r="U154"/>
    </row>
    <row r="155" spans="1:22" ht="30" x14ac:dyDescent="0.25">
      <c r="A155" s="38" t="s">
        <v>75</v>
      </c>
      <c r="B155" s="27" t="s">
        <v>32</v>
      </c>
      <c r="C155" s="38">
        <v>200</v>
      </c>
      <c r="D155" s="9">
        <v>3.94</v>
      </c>
      <c r="E155" s="9">
        <v>2.7</v>
      </c>
      <c r="F155" s="9">
        <v>13.06</v>
      </c>
      <c r="G155" s="9">
        <v>109.34</v>
      </c>
      <c r="H155" s="9">
        <v>0.12</v>
      </c>
      <c r="I155" s="9">
        <v>19.34</v>
      </c>
      <c r="J155" s="9">
        <v>4.9000000000000004</v>
      </c>
      <c r="K155" s="9">
        <v>0.6</v>
      </c>
      <c r="L155" s="9">
        <v>18.3</v>
      </c>
      <c r="M155" s="9">
        <v>73.209999999999994</v>
      </c>
      <c r="N155" s="9">
        <v>26.41</v>
      </c>
      <c r="O155" s="106">
        <v>1.07</v>
      </c>
      <c r="P155" s="134"/>
      <c r="Q155" s="120"/>
      <c r="R155" s="120"/>
      <c r="S155"/>
      <c r="T155"/>
      <c r="U155"/>
    </row>
    <row r="156" spans="1:22" s="102" customFormat="1" ht="16.5" x14ac:dyDescent="0.25">
      <c r="A156" s="10" t="s">
        <v>57</v>
      </c>
      <c r="B156" s="8" t="s">
        <v>20</v>
      </c>
      <c r="C156" s="10">
        <v>150</v>
      </c>
      <c r="D156" s="11">
        <v>5.0599999999999996</v>
      </c>
      <c r="E156" s="11">
        <v>5.22</v>
      </c>
      <c r="F156" s="11">
        <v>34.74</v>
      </c>
      <c r="G156" s="11">
        <v>203.2</v>
      </c>
      <c r="H156" s="11">
        <v>0.23</v>
      </c>
      <c r="I156" s="11">
        <v>0</v>
      </c>
      <c r="J156" s="11">
        <v>0</v>
      </c>
      <c r="K156" s="11">
        <v>0</v>
      </c>
      <c r="L156" s="11">
        <v>22.68</v>
      </c>
      <c r="M156" s="11">
        <v>159.19999999999999</v>
      </c>
      <c r="N156" s="11">
        <v>106.6</v>
      </c>
      <c r="O156" s="108">
        <v>3.57</v>
      </c>
      <c r="P156" s="110"/>
    </row>
    <row r="157" spans="1:22" ht="16.5" x14ac:dyDescent="0.25">
      <c r="A157" s="10" t="s">
        <v>106</v>
      </c>
      <c r="B157" s="24" t="s">
        <v>107</v>
      </c>
      <c r="C157" s="10">
        <v>50</v>
      </c>
      <c r="D157" s="11">
        <v>0.5</v>
      </c>
      <c r="E157" s="11">
        <v>2.21</v>
      </c>
      <c r="F157" s="11">
        <v>3</v>
      </c>
      <c r="G157" s="11">
        <v>35</v>
      </c>
      <c r="H157" s="11">
        <v>0.03</v>
      </c>
      <c r="I157" s="11">
        <v>0.6</v>
      </c>
      <c r="J157" s="11">
        <v>2.5</v>
      </c>
      <c r="K157" s="11">
        <v>0.75</v>
      </c>
      <c r="L157" s="11">
        <v>10.050000000000001</v>
      </c>
      <c r="M157" s="11">
        <v>44.35</v>
      </c>
      <c r="N157" s="11">
        <v>17.850000000000001</v>
      </c>
      <c r="O157" s="108">
        <v>1.05</v>
      </c>
      <c r="P157" s="111"/>
      <c r="Q157" s="102"/>
      <c r="R157" s="102"/>
      <c r="S157"/>
      <c r="T157"/>
      <c r="U157"/>
    </row>
    <row r="158" spans="1:22" ht="16.5" x14ac:dyDescent="0.25">
      <c r="A158" s="10" t="s">
        <v>136</v>
      </c>
      <c r="B158" s="24" t="s">
        <v>135</v>
      </c>
      <c r="C158" s="10">
        <v>60</v>
      </c>
      <c r="D158" s="11">
        <v>10.55</v>
      </c>
      <c r="E158" s="11">
        <v>9.2899999999999991</v>
      </c>
      <c r="F158" s="11">
        <v>17.399999999999999</v>
      </c>
      <c r="G158" s="11">
        <v>190.5</v>
      </c>
      <c r="H158" s="11">
        <v>7.0000000000000007E-2</v>
      </c>
      <c r="I158" s="11">
        <v>1.4</v>
      </c>
      <c r="J158" s="11">
        <v>9</v>
      </c>
      <c r="K158" s="11">
        <v>0.05</v>
      </c>
      <c r="L158" s="11">
        <v>9.65</v>
      </c>
      <c r="M158" s="11">
        <v>95.75</v>
      </c>
      <c r="N158" s="11">
        <v>0.37</v>
      </c>
      <c r="O158" s="108">
        <v>0.94</v>
      </c>
      <c r="P158" s="111"/>
      <c r="Q158" s="102"/>
      <c r="R158" s="102"/>
      <c r="S158"/>
      <c r="T158"/>
      <c r="U158"/>
    </row>
    <row r="159" spans="1:22" ht="16.5" x14ac:dyDescent="0.25">
      <c r="A159" s="10" t="s">
        <v>52</v>
      </c>
      <c r="B159" s="13" t="s">
        <v>18</v>
      </c>
      <c r="C159" s="10">
        <v>200</v>
      </c>
      <c r="D159" s="9">
        <v>0.1</v>
      </c>
      <c r="E159" s="9">
        <v>0.04</v>
      </c>
      <c r="F159" s="9">
        <v>9.9</v>
      </c>
      <c r="G159" s="11">
        <v>45</v>
      </c>
      <c r="H159" s="11">
        <v>0</v>
      </c>
      <c r="I159" s="11">
        <v>2.5</v>
      </c>
      <c r="J159" s="11">
        <v>0</v>
      </c>
      <c r="K159" s="11">
        <v>0.02</v>
      </c>
      <c r="L159" s="11">
        <v>7.35</v>
      </c>
      <c r="M159" s="11">
        <v>9.56</v>
      </c>
      <c r="N159" s="11">
        <v>5.12</v>
      </c>
      <c r="O159" s="108">
        <v>0.88</v>
      </c>
      <c r="P159" s="110"/>
      <c r="Q159" s="102"/>
      <c r="R159" s="102"/>
      <c r="S159"/>
      <c r="T159"/>
      <c r="U159"/>
    </row>
    <row r="160" spans="1:22" ht="16.5" x14ac:dyDescent="0.25">
      <c r="A160" s="10"/>
      <c r="B160" s="8" t="s">
        <v>23</v>
      </c>
      <c r="C160" s="10">
        <v>30</v>
      </c>
      <c r="D160" s="11">
        <v>2.37</v>
      </c>
      <c r="E160" s="11">
        <v>1.8</v>
      </c>
      <c r="F160" s="11">
        <v>12.4</v>
      </c>
      <c r="G160" s="11">
        <v>69</v>
      </c>
      <c r="H160" s="11">
        <v>7.0000000000000007E-2</v>
      </c>
      <c r="I160" s="11">
        <v>0</v>
      </c>
      <c r="J160" s="11">
        <v>0.01</v>
      </c>
      <c r="K160" s="11">
        <v>0.6</v>
      </c>
      <c r="L160" s="11">
        <v>8.4</v>
      </c>
      <c r="M160" s="11">
        <v>37.299999999999997</v>
      </c>
      <c r="N160" s="11">
        <v>9.3000000000000007</v>
      </c>
      <c r="O160" s="108">
        <v>0.6</v>
      </c>
      <c r="P160" s="111"/>
      <c r="Q160" s="102"/>
      <c r="R160" s="102"/>
      <c r="S160"/>
      <c r="T160"/>
      <c r="U160"/>
    </row>
    <row r="161" spans="1:21" s="4" customFormat="1" ht="16.5" x14ac:dyDescent="0.25">
      <c r="A161" s="12"/>
      <c r="B161" s="24" t="s">
        <v>24</v>
      </c>
      <c r="C161" s="12">
        <v>100</v>
      </c>
      <c r="D161" s="78">
        <v>0.52</v>
      </c>
      <c r="E161" s="79">
        <v>0.14000000000000001</v>
      </c>
      <c r="F161" s="78">
        <v>11.13</v>
      </c>
      <c r="G161" s="79">
        <v>77</v>
      </c>
      <c r="H161" s="79">
        <v>0.04</v>
      </c>
      <c r="I161" s="79">
        <v>9</v>
      </c>
      <c r="J161" s="79">
        <v>0</v>
      </c>
      <c r="K161" s="79">
        <v>7.0000000000000007E-2</v>
      </c>
      <c r="L161" s="79">
        <v>34.200000000000003</v>
      </c>
      <c r="M161" s="79">
        <v>28.8</v>
      </c>
      <c r="N161" s="79">
        <v>21.64</v>
      </c>
      <c r="O161" s="113">
        <v>4.1399999999999997</v>
      </c>
      <c r="P161" s="117"/>
      <c r="Q161" s="120"/>
      <c r="R161" s="120"/>
    </row>
    <row r="162" spans="1:21" x14ac:dyDescent="0.25">
      <c r="A162" s="186" t="s">
        <v>104</v>
      </c>
      <c r="B162" s="187"/>
      <c r="C162" s="91"/>
      <c r="D162" s="28">
        <f t="shared" ref="D162:O162" si="25">SUM(D154:D161)</f>
        <v>24.360000000000003</v>
      </c>
      <c r="E162" s="28">
        <f t="shared" si="25"/>
        <v>24.1</v>
      </c>
      <c r="F162" s="28">
        <f t="shared" si="25"/>
        <v>106.93</v>
      </c>
      <c r="G162" s="28">
        <f t="shared" si="25"/>
        <v>783.64</v>
      </c>
      <c r="H162" s="28">
        <f t="shared" si="25"/>
        <v>0.67000000000000015</v>
      </c>
      <c r="I162" s="28">
        <f t="shared" si="25"/>
        <v>32.840000000000003</v>
      </c>
      <c r="J162" s="28">
        <f t="shared" si="25"/>
        <v>16.41</v>
      </c>
      <c r="K162" s="28">
        <f t="shared" si="25"/>
        <v>2.09</v>
      </c>
      <c r="L162" s="28">
        <f t="shared" si="25"/>
        <v>133.26</v>
      </c>
      <c r="M162" s="28">
        <f t="shared" si="25"/>
        <v>472.47</v>
      </c>
      <c r="N162" s="28">
        <f t="shared" si="25"/>
        <v>199.56</v>
      </c>
      <c r="O162" s="109">
        <f t="shared" si="25"/>
        <v>13.04</v>
      </c>
      <c r="P162" s="112"/>
      <c r="Q162" s="105"/>
      <c r="R162" s="55">
        <f>D162/E162</f>
        <v>1.0107883817427386</v>
      </c>
      <c r="S162" s="5">
        <f>E162/D162</f>
        <v>0.98932676518883411</v>
      </c>
      <c r="T162" s="5">
        <f>F162/D162</f>
        <v>4.3895730706075531</v>
      </c>
      <c r="U162" s="5">
        <f>F162/E162</f>
        <v>4.4369294605809131</v>
      </c>
    </row>
    <row r="163" spans="1:21" x14ac:dyDescent="0.25">
      <c r="A163" s="129" t="s">
        <v>98</v>
      </c>
      <c r="B163" s="130"/>
      <c r="C163" s="3"/>
      <c r="D163" s="17">
        <f t="shared" ref="D163:O163" si="26">D152+D162</f>
        <v>42.63000000000001</v>
      </c>
      <c r="E163" s="17">
        <f t="shared" si="26"/>
        <v>42.510000000000005</v>
      </c>
      <c r="F163" s="17">
        <f t="shared" si="26"/>
        <v>174.03</v>
      </c>
      <c r="G163" s="17">
        <f t="shared" si="26"/>
        <v>1269.5</v>
      </c>
      <c r="H163" s="17">
        <f t="shared" si="26"/>
        <v>1.0400000000000003</v>
      </c>
      <c r="I163" s="17">
        <f t="shared" si="26"/>
        <v>101.37</v>
      </c>
      <c r="J163" s="17">
        <f t="shared" si="26"/>
        <v>465.22</v>
      </c>
      <c r="K163" s="17">
        <f t="shared" si="26"/>
        <v>5.1099999999999994</v>
      </c>
      <c r="L163" s="17">
        <f t="shared" si="26"/>
        <v>212.72</v>
      </c>
      <c r="M163" s="17">
        <f t="shared" si="26"/>
        <v>787.22</v>
      </c>
      <c r="N163" s="17">
        <f t="shared" si="26"/>
        <v>268.45</v>
      </c>
      <c r="O163" s="114">
        <f t="shared" si="26"/>
        <v>153.10999999999999</v>
      </c>
      <c r="P163" s="115"/>
      <c r="Q163" s="54"/>
      <c r="R163" s="55">
        <f>D163/E163</f>
        <v>1.0028228652081863</v>
      </c>
      <c r="S163" s="55">
        <f>E163/D163</f>
        <v>0.99718508092892322</v>
      </c>
      <c r="T163" s="55">
        <f>F163/D163</f>
        <v>4.0823363828289931</v>
      </c>
      <c r="U163" s="5">
        <f>F163/E163</f>
        <v>4.0938602681721941</v>
      </c>
    </row>
    <row r="164" spans="1:21" x14ac:dyDescent="0.25">
      <c r="A164" s="191" t="s">
        <v>87</v>
      </c>
      <c r="B164" s="192"/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  <c r="O164" s="193"/>
      <c r="P164" s="115"/>
      <c r="Q164" s="22"/>
      <c r="R164" s="139"/>
      <c r="S164" s="139"/>
      <c r="T164" s="139"/>
    </row>
    <row r="165" spans="1:21" x14ac:dyDescent="0.25">
      <c r="A165" s="191" t="s">
        <v>21</v>
      </c>
      <c r="B165" s="192"/>
      <c r="C165" s="192"/>
      <c r="D165" s="192"/>
      <c r="E165" s="192"/>
      <c r="F165" s="192"/>
      <c r="G165" s="192"/>
      <c r="H165" s="192"/>
      <c r="I165" s="192"/>
      <c r="J165" s="192"/>
      <c r="K165" s="192"/>
      <c r="L165" s="192"/>
      <c r="M165" s="192"/>
      <c r="N165" s="192"/>
      <c r="O165" s="193"/>
      <c r="P165" s="116"/>
      <c r="Q165" s="6"/>
      <c r="R165" s="155"/>
    </row>
    <row r="166" spans="1:21" s="44" customFormat="1" ht="30" x14ac:dyDescent="0.25">
      <c r="A166" s="98" t="s">
        <v>140</v>
      </c>
      <c r="B166" s="27" t="s">
        <v>137</v>
      </c>
      <c r="C166" s="19">
        <v>200</v>
      </c>
      <c r="D166" s="42">
        <v>13.53</v>
      </c>
      <c r="E166" s="42">
        <v>12.92</v>
      </c>
      <c r="F166" s="42">
        <v>34.11</v>
      </c>
      <c r="G166" s="42">
        <v>334.4</v>
      </c>
      <c r="H166" s="42">
        <v>0.08</v>
      </c>
      <c r="I166" s="42">
        <v>0.22</v>
      </c>
      <c r="J166" s="42">
        <v>115.2</v>
      </c>
      <c r="K166" s="42">
        <v>0.7</v>
      </c>
      <c r="L166" s="42">
        <v>295.2</v>
      </c>
      <c r="M166" s="42">
        <v>202.08</v>
      </c>
      <c r="N166" s="42">
        <v>20.32</v>
      </c>
      <c r="O166" s="107">
        <v>1.23</v>
      </c>
      <c r="P166" s="165"/>
      <c r="Q166" s="137"/>
      <c r="R166" s="163"/>
      <c r="S166" s="144"/>
      <c r="T166" s="144"/>
      <c r="U166" s="144"/>
    </row>
    <row r="167" spans="1:21" ht="16.5" x14ac:dyDescent="0.25">
      <c r="A167" s="97" t="s">
        <v>139</v>
      </c>
      <c r="B167" s="8" t="s">
        <v>138</v>
      </c>
      <c r="C167" s="12">
        <v>60</v>
      </c>
      <c r="D167" s="11">
        <v>1.05</v>
      </c>
      <c r="E167" s="11">
        <v>2.2200000000000002</v>
      </c>
      <c r="F167" s="11">
        <v>5.46</v>
      </c>
      <c r="G167" s="11">
        <v>46.99</v>
      </c>
      <c r="H167" s="11">
        <v>0.04</v>
      </c>
      <c r="I167" s="11">
        <v>19.3</v>
      </c>
      <c r="J167" s="11">
        <v>0</v>
      </c>
      <c r="K167" s="11">
        <v>1.04</v>
      </c>
      <c r="L167" s="11">
        <v>23.09</v>
      </c>
      <c r="M167" s="11">
        <v>21.32</v>
      </c>
      <c r="N167" s="11">
        <v>12.54</v>
      </c>
      <c r="O167" s="108">
        <v>0.57999999999999996</v>
      </c>
      <c r="P167" s="111"/>
      <c r="Q167" s="102"/>
      <c r="R167" s="159"/>
    </row>
    <row r="168" spans="1:21" ht="16.5" x14ac:dyDescent="0.25">
      <c r="A168" s="10" t="s">
        <v>115</v>
      </c>
      <c r="B168" s="8" t="s">
        <v>114</v>
      </c>
      <c r="C168" s="10">
        <v>200</v>
      </c>
      <c r="D168" s="11">
        <v>1.6</v>
      </c>
      <c r="E168" s="11">
        <v>1.8</v>
      </c>
      <c r="F168" s="11">
        <v>14.4</v>
      </c>
      <c r="G168" s="11">
        <v>89</v>
      </c>
      <c r="H168" s="11">
        <v>0.02</v>
      </c>
      <c r="I168" s="11">
        <v>0</v>
      </c>
      <c r="J168" s="11">
        <v>0</v>
      </c>
      <c r="K168" s="11">
        <v>0</v>
      </c>
      <c r="L168" s="11">
        <v>14.07</v>
      </c>
      <c r="M168" s="11">
        <v>6.05</v>
      </c>
      <c r="N168" s="11">
        <v>5.0599999999999996</v>
      </c>
      <c r="O168" s="108">
        <v>0.6</v>
      </c>
      <c r="P168" s="111"/>
      <c r="Q168" s="102"/>
      <c r="R168" s="159"/>
    </row>
    <row r="169" spans="1:21" ht="16.5" x14ac:dyDescent="0.25">
      <c r="A169" s="10"/>
      <c r="B169" s="8" t="s">
        <v>23</v>
      </c>
      <c r="C169" s="10">
        <v>40</v>
      </c>
      <c r="D169" s="11">
        <v>2.37</v>
      </c>
      <c r="E169" s="11">
        <v>1.8</v>
      </c>
      <c r="F169" s="11">
        <v>12.4</v>
      </c>
      <c r="G169" s="11">
        <v>69</v>
      </c>
      <c r="H169" s="11">
        <v>7.0000000000000007E-2</v>
      </c>
      <c r="I169" s="11">
        <v>0</v>
      </c>
      <c r="J169" s="11">
        <v>0.01</v>
      </c>
      <c r="K169" s="11">
        <v>0.6</v>
      </c>
      <c r="L169" s="11">
        <v>8.4</v>
      </c>
      <c r="M169" s="11">
        <v>37.299999999999997</v>
      </c>
      <c r="N169" s="11">
        <v>9.3000000000000007</v>
      </c>
      <c r="O169" s="108">
        <v>0.6</v>
      </c>
      <c r="P169" s="111"/>
      <c r="Q169" s="102"/>
      <c r="R169" s="159"/>
    </row>
    <row r="170" spans="1:21" x14ac:dyDescent="0.25">
      <c r="A170" s="184" t="s">
        <v>101</v>
      </c>
      <c r="B170" s="185"/>
      <c r="C170" s="93"/>
      <c r="D170" s="94">
        <f t="shared" ref="D170:O170" si="27">SUM(D166:D169)</f>
        <v>18.55</v>
      </c>
      <c r="E170" s="95">
        <f t="shared" si="27"/>
        <v>18.740000000000002</v>
      </c>
      <c r="F170" s="94">
        <f t="shared" si="27"/>
        <v>66.37</v>
      </c>
      <c r="G170" s="94">
        <f t="shared" si="27"/>
        <v>539.39</v>
      </c>
      <c r="H170" s="94">
        <f t="shared" si="27"/>
        <v>0.21</v>
      </c>
      <c r="I170" s="94">
        <f t="shared" si="27"/>
        <v>19.52</v>
      </c>
      <c r="J170" s="94">
        <f t="shared" si="27"/>
        <v>115.21000000000001</v>
      </c>
      <c r="K170" s="94">
        <f t="shared" si="27"/>
        <v>2.34</v>
      </c>
      <c r="L170" s="94">
        <f t="shared" si="27"/>
        <v>340.75999999999993</v>
      </c>
      <c r="M170" s="94">
        <f t="shared" si="27"/>
        <v>266.75</v>
      </c>
      <c r="N170" s="94">
        <f t="shared" si="27"/>
        <v>47.22</v>
      </c>
      <c r="O170" s="164">
        <f t="shared" si="27"/>
        <v>3.0100000000000002</v>
      </c>
      <c r="P170" s="112"/>
      <c r="Q170" s="105"/>
      <c r="R170" s="55">
        <f>D170/E170</f>
        <v>0.9898612593383137</v>
      </c>
      <c r="S170" s="5">
        <f>E170/D170</f>
        <v>1.0102425876010783</v>
      </c>
      <c r="T170" s="5">
        <f>F170/D170</f>
        <v>3.5778975741239893</v>
      </c>
      <c r="U170" s="5">
        <f>F170/E170</f>
        <v>3.5416221985058698</v>
      </c>
    </row>
    <row r="171" spans="1:21" x14ac:dyDescent="0.25">
      <c r="A171" s="191" t="s">
        <v>22</v>
      </c>
      <c r="B171" s="192"/>
      <c r="C171" s="192"/>
      <c r="D171" s="192"/>
      <c r="E171" s="192"/>
      <c r="F171" s="192"/>
      <c r="G171" s="192"/>
      <c r="H171" s="192"/>
      <c r="I171" s="192"/>
      <c r="J171" s="192"/>
      <c r="K171" s="192"/>
      <c r="L171" s="192"/>
      <c r="M171" s="192"/>
      <c r="N171" s="192"/>
      <c r="O171" s="192"/>
      <c r="P171" s="116"/>
      <c r="Q171" s="41"/>
      <c r="R171" s="32"/>
      <c r="S171" s="45"/>
      <c r="T171" s="45"/>
    </row>
    <row r="172" spans="1:21" ht="16.5" x14ac:dyDescent="0.25">
      <c r="A172" s="38" t="s">
        <v>53</v>
      </c>
      <c r="B172" s="8" t="s">
        <v>34</v>
      </c>
      <c r="C172" s="12">
        <v>60</v>
      </c>
      <c r="D172" s="9">
        <v>0.66</v>
      </c>
      <c r="E172" s="9">
        <v>0.12</v>
      </c>
      <c r="F172" s="9">
        <v>2.2799999999999998</v>
      </c>
      <c r="G172" s="11">
        <v>23.2</v>
      </c>
      <c r="H172" s="9">
        <v>0.06</v>
      </c>
      <c r="I172" s="9">
        <v>5.0999999999999996</v>
      </c>
      <c r="J172" s="9">
        <v>1.2</v>
      </c>
      <c r="K172" s="9">
        <v>1.19</v>
      </c>
      <c r="L172" s="9">
        <v>18.3</v>
      </c>
      <c r="M172" s="9">
        <v>70.19</v>
      </c>
      <c r="N172" s="9">
        <v>14.49</v>
      </c>
      <c r="O172" s="106">
        <v>0.6</v>
      </c>
      <c r="P172" s="111"/>
      <c r="Q172" s="102"/>
      <c r="R172" s="159"/>
    </row>
    <row r="173" spans="1:21" ht="16.5" x14ac:dyDescent="0.25">
      <c r="A173" s="10" t="s">
        <v>60</v>
      </c>
      <c r="B173" s="8" t="s">
        <v>45</v>
      </c>
      <c r="C173" s="10">
        <v>200</v>
      </c>
      <c r="D173" s="11">
        <v>4.4000000000000004</v>
      </c>
      <c r="E173" s="11">
        <v>5.66</v>
      </c>
      <c r="F173" s="11">
        <v>11.74</v>
      </c>
      <c r="G173" s="11">
        <v>94.66</v>
      </c>
      <c r="H173" s="11">
        <v>0.05</v>
      </c>
      <c r="I173" s="11">
        <v>28</v>
      </c>
      <c r="J173" s="11">
        <v>0</v>
      </c>
      <c r="K173" s="11">
        <v>1.47</v>
      </c>
      <c r="L173" s="11">
        <v>37.1</v>
      </c>
      <c r="M173" s="11">
        <v>31.75</v>
      </c>
      <c r="N173" s="11">
        <v>15.1</v>
      </c>
      <c r="O173" s="108">
        <v>0.56999999999999995</v>
      </c>
      <c r="P173" s="134"/>
      <c r="Q173" s="120"/>
      <c r="R173" s="161"/>
    </row>
    <row r="174" spans="1:21" ht="16.5" x14ac:dyDescent="0.25">
      <c r="A174" s="97" t="s">
        <v>141</v>
      </c>
      <c r="B174" s="8" t="s">
        <v>143</v>
      </c>
      <c r="C174" s="10">
        <v>240</v>
      </c>
      <c r="D174" s="11">
        <v>15.48</v>
      </c>
      <c r="E174" s="11">
        <v>18.93</v>
      </c>
      <c r="F174" s="11">
        <v>59</v>
      </c>
      <c r="G174" s="11">
        <v>475.2</v>
      </c>
      <c r="H174" s="9">
        <v>0.06</v>
      </c>
      <c r="I174" s="9">
        <v>0.42</v>
      </c>
      <c r="J174" s="9">
        <v>0</v>
      </c>
      <c r="K174" s="9">
        <v>1.79</v>
      </c>
      <c r="L174" s="9">
        <v>34.700000000000003</v>
      </c>
      <c r="M174" s="9">
        <v>55.68</v>
      </c>
      <c r="N174" s="9">
        <v>32</v>
      </c>
      <c r="O174" s="106">
        <v>3.44</v>
      </c>
      <c r="P174" s="134"/>
      <c r="Q174" s="120"/>
      <c r="R174" s="161"/>
    </row>
    <row r="175" spans="1:21" ht="16.5" x14ac:dyDescent="0.25">
      <c r="A175" s="10"/>
      <c r="B175" s="13" t="s">
        <v>36</v>
      </c>
      <c r="C175" s="10">
        <v>200</v>
      </c>
      <c r="D175" s="9">
        <v>1</v>
      </c>
      <c r="E175" s="9">
        <v>0.2</v>
      </c>
      <c r="F175" s="9">
        <v>18.2</v>
      </c>
      <c r="G175" s="11">
        <v>82</v>
      </c>
      <c r="H175" s="11">
        <v>0.01</v>
      </c>
      <c r="I175" s="11">
        <v>1.2</v>
      </c>
      <c r="J175" s="11">
        <v>0</v>
      </c>
      <c r="K175" s="11">
        <v>0.06</v>
      </c>
      <c r="L175" s="11">
        <v>12.62</v>
      </c>
      <c r="M175" s="11">
        <v>11.9</v>
      </c>
      <c r="N175" s="11">
        <v>2.4</v>
      </c>
      <c r="O175" s="108">
        <v>0.91</v>
      </c>
      <c r="P175" s="111"/>
      <c r="Q175" s="102"/>
      <c r="R175" s="159"/>
    </row>
    <row r="176" spans="1:21" ht="16.5" x14ac:dyDescent="0.25">
      <c r="A176" s="10"/>
      <c r="B176" s="8" t="s">
        <v>23</v>
      </c>
      <c r="C176" s="10">
        <v>30</v>
      </c>
      <c r="D176" s="11">
        <v>2.37</v>
      </c>
      <c r="E176" s="11">
        <v>1.8</v>
      </c>
      <c r="F176" s="11">
        <v>12.4</v>
      </c>
      <c r="G176" s="11">
        <v>69</v>
      </c>
      <c r="H176" s="11">
        <v>7.0000000000000007E-2</v>
      </c>
      <c r="I176" s="11">
        <v>0</v>
      </c>
      <c r="J176" s="11">
        <v>0.01</v>
      </c>
      <c r="K176" s="11">
        <v>0.6</v>
      </c>
      <c r="L176" s="11">
        <v>8.4</v>
      </c>
      <c r="M176" s="11">
        <v>37.299999999999997</v>
      </c>
      <c r="N176" s="11">
        <v>9.3000000000000007</v>
      </c>
      <c r="O176" s="108">
        <v>0.6</v>
      </c>
      <c r="P176" s="111"/>
      <c r="Q176" s="102"/>
      <c r="R176" s="159"/>
    </row>
    <row r="177" spans="1:21" x14ac:dyDescent="0.25">
      <c r="A177" s="186" t="s">
        <v>104</v>
      </c>
      <c r="B177" s="187"/>
      <c r="C177" s="91"/>
      <c r="D177" s="28">
        <f t="shared" ref="D177:O177" si="28">SUM(D172:D176)</f>
        <v>23.91</v>
      </c>
      <c r="E177" s="28">
        <f t="shared" si="28"/>
        <v>26.71</v>
      </c>
      <c r="F177" s="28">
        <f t="shared" si="28"/>
        <v>103.62</v>
      </c>
      <c r="G177" s="28">
        <f t="shared" si="28"/>
        <v>744.06</v>
      </c>
      <c r="H177" s="28">
        <f t="shared" si="28"/>
        <v>0.25</v>
      </c>
      <c r="I177" s="28">
        <f t="shared" si="28"/>
        <v>34.720000000000006</v>
      </c>
      <c r="J177" s="28">
        <f t="shared" si="28"/>
        <v>1.21</v>
      </c>
      <c r="K177" s="28">
        <f t="shared" si="28"/>
        <v>5.1099999999999994</v>
      </c>
      <c r="L177" s="28">
        <f t="shared" si="28"/>
        <v>111.12000000000002</v>
      </c>
      <c r="M177" s="28">
        <f t="shared" si="28"/>
        <v>206.82</v>
      </c>
      <c r="N177" s="28">
        <f t="shared" si="28"/>
        <v>73.290000000000006</v>
      </c>
      <c r="O177" s="109">
        <f t="shared" si="28"/>
        <v>6.1199999999999992</v>
      </c>
      <c r="P177" s="112"/>
      <c r="Q177" s="105"/>
      <c r="R177" s="55">
        <f>D177/E177</f>
        <v>0.8951703481842006</v>
      </c>
      <c r="S177" s="5">
        <f>E177/D177</f>
        <v>1.1171058134671685</v>
      </c>
      <c r="T177" s="5">
        <f>F177/D177</f>
        <v>4.3337515683814303</v>
      </c>
      <c r="U177" s="5">
        <f>F177/E177</f>
        <v>3.8794459004118309</v>
      </c>
    </row>
    <row r="178" spans="1:21" x14ac:dyDescent="0.25">
      <c r="A178" s="129" t="s">
        <v>99</v>
      </c>
      <c r="B178" s="130"/>
      <c r="C178" s="3"/>
      <c r="D178" s="17">
        <f t="shared" ref="D178:O178" si="29">D170+D177</f>
        <v>42.46</v>
      </c>
      <c r="E178" s="17">
        <f t="shared" si="29"/>
        <v>45.45</v>
      </c>
      <c r="F178" s="17">
        <f t="shared" si="29"/>
        <v>169.99</v>
      </c>
      <c r="G178" s="17">
        <f t="shared" si="29"/>
        <v>1283.4499999999998</v>
      </c>
      <c r="H178" s="17">
        <f t="shared" si="29"/>
        <v>0.45999999999999996</v>
      </c>
      <c r="I178" s="17">
        <f t="shared" si="29"/>
        <v>54.240000000000009</v>
      </c>
      <c r="J178" s="17">
        <f t="shared" si="29"/>
        <v>116.42</v>
      </c>
      <c r="K178" s="17">
        <f t="shared" si="29"/>
        <v>7.4499999999999993</v>
      </c>
      <c r="L178" s="17">
        <f t="shared" si="29"/>
        <v>451.87999999999994</v>
      </c>
      <c r="M178" s="17">
        <f t="shared" si="29"/>
        <v>473.57</v>
      </c>
      <c r="N178" s="17">
        <f t="shared" si="29"/>
        <v>120.51</v>
      </c>
      <c r="O178" s="114">
        <f t="shared" si="29"/>
        <v>9.129999999999999</v>
      </c>
      <c r="P178" s="166"/>
      <c r="Q178" s="68"/>
      <c r="R178" s="45">
        <f>D178/E178</f>
        <v>0.93421342134213414</v>
      </c>
      <c r="S178" s="45">
        <f>E178/D178</f>
        <v>1.070419218087612</v>
      </c>
      <c r="T178" s="45">
        <f>F178/D178</f>
        <v>4.0035327366933586</v>
      </c>
      <c r="U178" s="5">
        <f>F178/E178</f>
        <v>3.74015401540154</v>
      </c>
    </row>
  </sheetData>
  <mergeCells count="63">
    <mergeCell ref="A15:B15"/>
    <mergeCell ref="A23:B23"/>
    <mergeCell ref="A24:B24"/>
    <mergeCell ref="A32:B32"/>
    <mergeCell ref="A41:B41"/>
    <mergeCell ref="A43:O43"/>
    <mergeCell ref="A26:O26"/>
    <mergeCell ref="A33:O33"/>
    <mergeCell ref="A83:O83"/>
    <mergeCell ref="A44:O44"/>
    <mergeCell ref="A50:O50"/>
    <mergeCell ref="A59:O59"/>
    <mergeCell ref="A60:O60"/>
    <mergeCell ref="A75:O75"/>
    <mergeCell ref="A76:O76"/>
    <mergeCell ref="A42:B42"/>
    <mergeCell ref="A49:B49"/>
    <mergeCell ref="A57:B57"/>
    <mergeCell ref="A58:B58"/>
    <mergeCell ref="A65:B65"/>
    <mergeCell ref="A73:B73"/>
    <mergeCell ref="B1:D1"/>
    <mergeCell ref="B2:D2"/>
    <mergeCell ref="A111:O111"/>
    <mergeCell ref="A7:A8"/>
    <mergeCell ref="B7:B8"/>
    <mergeCell ref="H7:K7"/>
    <mergeCell ref="L7:O7"/>
    <mergeCell ref="A66:O66"/>
    <mergeCell ref="A25:O25"/>
    <mergeCell ref="A5:O5"/>
    <mergeCell ref="A16:O16"/>
    <mergeCell ref="A9:O9"/>
    <mergeCell ref="A10:O10"/>
    <mergeCell ref="B6:O6"/>
    <mergeCell ref="I1:O1"/>
    <mergeCell ref="I2:O2"/>
    <mergeCell ref="A82:B82"/>
    <mergeCell ref="A164:O164"/>
    <mergeCell ref="A153:O153"/>
    <mergeCell ref="A136:O136"/>
    <mergeCell ref="A145:O145"/>
    <mergeCell ref="A112:O112"/>
    <mergeCell ref="A118:O118"/>
    <mergeCell ref="A128:O128"/>
    <mergeCell ref="A129:O129"/>
    <mergeCell ref="A135:B135"/>
    <mergeCell ref="A143:B143"/>
    <mergeCell ref="A152:B152"/>
    <mergeCell ref="A162:B162"/>
    <mergeCell ref="A95:O95"/>
    <mergeCell ref="A170:B170"/>
    <mergeCell ref="A177:B177"/>
    <mergeCell ref="A92:B92"/>
    <mergeCell ref="A100:B100"/>
    <mergeCell ref="A109:B109"/>
    <mergeCell ref="A117:B117"/>
    <mergeCell ref="A126:B126"/>
    <mergeCell ref="A101:O101"/>
    <mergeCell ref="A165:O165"/>
    <mergeCell ref="A171:O171"/>
    <mergeCell ref="A146:O146"/>
    <mergeCell ref="A94:O94"/>
  </mergeCells>
  <pageMargins left="3.937007874015748E-2" right="3.937007874015748E-2" top="0.15748031496062992" bottom="0.15748031496062992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2025-02-17T07:12:26Z</dcterms:modified>
</cp:coreProperties>
</file>